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Briefing" sheetId="2" state="visible" r:id="rId2"/>
    <sheet xmlns:r="http://schemas.openxmlformats.org/officeDocument/2006/relationships" name="Plan de tomas" sheetId="3" state="visible" r:id="rId3"/>
    <sheet xmlns:r="http://schemas.openxmlformats.org/officeDocument/2006/relationships" name="Entregables" sheetId="4" state="visible" r:id="rId4"/>
    <sheet xmlns:r="http://schemas.openxmlformats.org/officeDocument/2006/relationships" name="Instrucciones" sheetId="5" state="visible" r:id="rId5"/>
  </sheets>
  <definedNames>
    <definedName name="_xlnm._FilterDatabase" localSheetId="2" hidden="1">'Plan de tomas'!$A$6:$N$106</definedName>
    <definedName name="_xlnm._FilterDatabase" localSheetId="3" hidden="1">'Entregables'!$A$6:$M$106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6233F"/>
      <sz val="10"/>
    </font>
    <font>
      <name val="Aptos"/>
      <color rgb="0026233F"/>
      <sz val="10"/>
    </font>
    <font>
      <name val="Aptos"/>
      <b val="1"/>
      <color rgb="00FFFFFF"/>
      <sz val="10"/>
    </font>
    <font>
      <name val="Aptos"/>
      <color rgb="0026233F"/>
      <sz val="9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7E5EA"/>
      </patternFill>
    </fill>
    <fill>
      <patternFill patternType="solid">
        <fgColor rgb="00FFFFFF"/>
      </patternFill>
    </fill>
    <fill>
      <patternFill patternType="solid">
        <fgColor rgb="00E05A47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9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8">
    <dxf>
      <font>
        <b val="1"/>
        <color rgb="0016867A"/>
      </font>
      <fill>
        <patternFill patternType="solid">
          <fgColor rgb="00D9EEE9"/>
        </patternFill>
      </fill>
    </dxf>
    <dxf>
      <font>
        <b val="1"/>
        <color rgb="00B54552"/>
      </font>
      <fill>
        <patternFill patternType="solid">
          <fgColor rgb="00F6D5D8"/>
        </patternFill>
      </fill>
    </dxf>
    <dxf>
      <font>
        <b val="1"/>
        <color rgb="0026233F"/>
      </font>
      <fill>
        <patternFill patternType="solid">
          <fgColor rgb="00F2C66D"/>
        </patternFill>
      </fill>
    </dxf>
    <dxf>
      <font>
        <b val="1"/>
        <color rgb="0026233F"/>
      </font>
      <fill>
        <patternFill patternType="solid">
          <fgColor rgb="00E7E5EA"/>
        </patternFill>
      </fill>
    </dxf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  <dxf>
      <font>
        <name val="Aptos"/>
        <color rgb="0026233F"/>
        <sz val="10"/>
      </font>
      <fill>
        <patternFill patternType="solid">
          <fgColor rgb="00F2C66D"/>
        </patternFill>
      </fill>
    </dxf>
    <dxf>
      <font>
        <name val="Aptos"/>
        <strike val="1"/>
        <color rgb="00777777"/>
        <sz val="10"/>
      </font>
      <fill>
        <patternFill patternType="solid">
          <fgColor rgb="00E7E5EA"/>
        </patternFill>
      </fill>
    </dxf>
    <dxf>
      <font>
        <b val="1"/>
        <color rgb="0026233F"/>
      </font>
      <fill>
        <patternFill patternType="solid">
          <fgColor rgb="00DC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Tomas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'Resumen'!$A$16:$A$19</f>
            </numRef>
          </cat>
          <val>
            <numRef>
              <f>'Resumen'!$B$16:$B$19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tomas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19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plan_tomas" displayName="tbl_plan_tomas" ref="A6:N106" headerRowCount="1">
  <autoFilter ref="A6:N106"/>
  <tableColumns count="14">
    <tableColumn id="1" name="ID toma"/>
    <tableColumn id="2" name="Bloque o escena"/>
    <tableColumn id="3" name="Descripción de la toma"/>
    <tableColumn id="4" name="Prioridad"/>
    <tableColumn id="5" name="Uso principal"/>
    <tableColumn id="6" name="Orientación"/>
    <tableColumn id="7" name="Tipo de plano"/>
    <tableColumn id="8" name="Persona, producto o elemento"/>
    <tableColumn id="9" name="Fondo o localización"/>
    <tableColumn id="10" name="Iluminación o ambiente"/>
    <tableColumn id="11" name="Referencia o indicación visual"/>
    <tableColumn id="12" name="Notas de ejecución"/>
    <tableColumn id="13" name="Estado"/>
    <tableColumn id="14" name="Revisión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_entregables" displayName="tbl_entregables" ref="A6:M106" headerRowCount="1">
  <autoFilter ref="A6:M106"/>
  <tableColumns count="13">
    <tableColumn id="1" name="ID entregable"/>
    <tableColumn id="2" name="Nombre del entregable"/>
    <tableColumn id="3" name="Uso o canal"/>
    <tableColumn id="4" name="Cantidad prevista"/>
    <tableColumn id="5" name="Formato de archivo"/>
    <tableColumn id="6" name="Orientación"/>
    <tableColumn id="7" name="Dimensiones o resolución"/>
    <tableColumn id="8" name="Espacio de color"/>
    <tableColumn id="9" name="Nivel de edición"/>
    <tableColumn id="10" name="Fecha prevista"/>
    <tableColumn id="11" name="Responsable de validación"/>
    <tableColumn id="12" name="Estado"/>
    <tableColumn id="13" name="Alert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5" customWidth="1" min="4" max="4"/>
    <col width="18" customWidth="1" min="5" max="5"/>
    <col width="18" customWidth="1" min="6" max="6"/>
    <col width="31" customWidth="1" min="7" max="7"/>
    <col width="20" customWidth="1" min="8" max="8"/>
  </cols>
  <sheetData>
    <row r="1" ht="30" customHeight="1">
      <c r="A1" s="1" t="inlineStr">
        <is>
          <t>RESUMEN DEL BRIEFING DE SESIÓN FOTOGRÁFICA</t>
        </is>
      </c>
    </row>
    <row r="2"/>
    <row r="3">
      <c r="A3" s="3" t="inlineStr">
        <is>
          <t>Código del briefing</t>
        </is>
      </c>
      <c r="B3" s="4">
        <f>'Briefing'!B4</f>
        <v/>
      </c>
      <c r="D3" s="3" t="inlineStr">
        <is>
          <t>Proyecto</t>
        </is>
      </c>
      <c r="E3" s="4">
        <f>'Briefing'!B5</f>
        <v/>
      </c>
      <c r="F3" s="4" t="n"/>
      <c r="G3" s="4" t="n"/>
      <c r="H3" s="4" t="n"/>
    </row>
    <row r="4">
      <c r="A4" s="3" t="inlineStr">
        <is>
          <t>Cliente o marca</t>
        </is>
      </c>
      <c r="B4" s="4">
        <f>'Briefing'!B6</f>
        <v/>
      </c>
      <c r="D4" s="3" t="inlineStr">
        <is>
          <t>Fecha de sesión</t>
        </is>
      </c>
      <c r="E4" s="5">
        <f>'Briefing'!B21</f>
        <v/>
      </c>
      <c r="F4" s="3" t="inlineStr">
        <is>
          <t>Estado general</t>
        </is>
      </c>
      <c r="G4" s="6">
        <f>IF(B3="","Sin iniciar",IF(COUNTIF(H8:H17,"Revisar")&gt;0,"Revisar briefing",IF(OR(B12=0,B16=0),"Faltan registros","Listo para preparar")))</f>
        <v/>
      </c>
      <c r="H4" s="4" t="n"/>
    </row>
    <row r="5"/>
    <row r="6"/>
    <row r="7">
      <c r="A7" s="3" t="inlineStr">
        <is>
          <t>Nivel de definición</t>
        </is>
      </c>
      <c r="B7" s="7">
        <f>IF(B3="","",COUNTIF(H8:H17,"Correcto")/10)</f>
        <v/>
      </c>
      <c r="G7" s="8" t="inlineStr">
        <is>
          <t>COMPROBACIONES</t>
        </is>
      </c>
      <c r="H7" s="8" t="inlineStr">
        <is>
          <t>RESULTADO</t>
        </is>
      </c>
    </row>
    <row r="8">
      <c r="A8" s="3" t="inlineStr">
        <is>
          <t>Tomas registradas</t>
        </is>
      </c>
      <c r="B8" s="4">
        <f>COUNTIF('Plan de tomas'!A7:A106,"&lt;&gt;")</f>
        <v/>
      </c>
      <c r="D8" s="3" t="inlineStr">
        <is>
          <t>Entregables pendientes</t>
        </is>
      </c>
      <c r="E8" s="4">
        <f>COUNTIFS(Entregables!A7:A106,"&lt;&gt;",Entregables!L7:L106,"&lt;&gt;Entregado")</f>
        <v/>
      </c>
      <c r="G8" s="4" t="inlineStr">
        <is>
          <t>Identificación del proyecto</t>
        </is>
      </c>
      <c r="H8" s="4">
        <f>IF(OR('Briefing'!B4="",'Briefing'!B5="",'Briefing'!B6=""),"Revisar","Correcto")</f>
        <v/>
      </c>
    </row>
    <row r="9">
      <c r="A9" s="3" t="inlineStr">
        <is>
          <t>Tomas imprescindibles</t>
        </is>
      </c>
      <c r="B9" s="4">
        <f>COUNTIFS('Plan de tomas'!A7:A106,"&lt;&gt;",'Plan de tomas'!D7:D106,"Imprescindible")</f>
        <v/>
      </c>
      <c r="D9" s="3" t="inlineStr">
        <is>
          <t>Entregables vencidos</t>
        </is>
      </c>
      <c r="E9" s="4">
        <f>COUNTIF(Entregables!M7:M106,"Vencido")</f>
        <v/>
      </c>
      <c r="G9" s="4" t="inlineStr">
        <is>
          <t>Objetivo principal</t>
        </is>
      </c>
      <c r="H9" s="4">
        <f>IF('Briefing'!B9="","Revisar","Correcto")</f>
        <v/>
      </c>
    </row>
    <row r="10">
      <c r="A10" s="3" t="inlineStr">
        <is>
          <t>Tomas completadas</t>
        </is>
      </c>
      <c r="B10" s="4">
        <f>COUNTIFS('Plan de tomas'!A7:A106,"&lt;&gt;",'Plan de tomas'!M7:M106,"Completada")</f>
        <v/>
      </c>
      <c r="D10" s="3" t="inlineStr">
        <is>
          <t>Próxima fecha de entrega</t>
        </is>
      </c>
      <c r="E10" s="5">
        <f>IFERROR(AGGREGATE(15,6,Entregables!J7:J106/((Entregables!A7:A106&lt;&gt;"")*(Entregables!L7:L106&lt;&gt;"Entregado")),1),"")</f>
        <v/>
      </c>
      <c r="G10" s="4" t="inlineStr">
        <is>
          <t>Audiencia</t>
        </is>
      </c>
      <c r="H10" s="4">
        <f>IF('Briefing'!B11="","Revisar","Correcto")</f>
        <v/>
      </c>
    </row>
    <row r="11">
      <c r="A11" s="3" t="inlineStr">
        <is>
          <t>% de tomas completadas</t>
        </is>
      </c>
      <c r="B11" s="7">
        <f>IF(B8=0,"",B10/B8)</f>
        <v/>
      </c>
      <c r="D11" s="3" t="inlineStr">
        <is>
          <t>Localización definida</t>
        </is>
      </c>
      <c r="E11" s="4">
        <f>IF('Briefing'!B24="","Pendiente","Sí")</f>
        <v/>
      </c>
      <c r="G11" s="4" t="inlineStr">
        <is>
          <t>Estilo visual</t>
        </is>
      </c>
      <c r="H11" s="4">
        <f>IF(OR('Briefing'!B13="",'Briefing'!B14=""),"Revisar","Correcto")</f>
        <v/>
      </c>
    </row>
    <row r="12">
      <c r="A12" s="3" t="inlineStr">
        <is>
          <t>Entregables definidos</t>
        </is>
      </c>
      <c r="B12" s="4">
        <f>COUNTIF(Entregables!A7:A106,"&lt;&gt;")</f>
        <v/>
      </c>
      <c r="D12" s="3" t="inlineStr">
        <is>
          <t>Horario definido</t>
        </is>
      </c>
      <c r="E12" s="4">
        <f>IF(OR('Briefing'!B22="",'Briefing'!B23=""),"Pendiente","Sí")</f>
        <v/>
      </c>
      <c r="G12" s="4" t="inlineStr">
        <is>
          <t>Usos previstos</t>
        </is>
      </c>
      <c r="H12" s="4">
        <f>IF('Briefing'!B17="","Revisar","Correcto")</f>
        <v/>
      </c>
    </row>
    <row r="13">
      <c r="G13" s="4" t="inlineStr">
        <is>
          <t>Fecha y horario</t>
        </is>
      </c>
      <c r="H13" s="4">
        <f>IF(OR('Briefing'!B21="",'Briefing'!B22="",'Briefing'!B23=""),"Revisar","Correcto")</f>
        <v/>
      </c>
    </row>
    <row r="14">
      <c r="G14" s="4" t="inlineStr">
        <is>
          <t>Localización</t>
        </is>
      </c>
      <c r="H14" s="4">
        <f>IF('Briefing'!B24="","Revisar","Correcto")</f>
        <v/>
      </c>
    </row>
    <row r="15">
      <c r="A15" s="8" t="inlineStr">
        <is>
          <t>Estado</t>
        </is>
      </c>
      <c r="B15" s="8" t="inlineStr">
        <is>
          <t>Número de tomas</t>
        </is>
      </c>
      <c r="G15" s="4" t="inlineStr">
        <is>
          <t>Personas o perfiles</t>
        </is>
      </c>
      <c r="H15" s="4">
        <f>IF('Briefing'!B29="","Revisar","Correcto")</f>
        <v/>
      </c>
    </row>
    <row r="16">
      <c r="A16" s="4" t="inlineStr">
        <is>
          <t>Pendiente</t>
        </is>
      </c>
      <c r="B16" s="4">
        <f>COUNTIF('Plan de tomas'!M7:M106,A16)</f>
        <v/>
      </c>
      <c r="G16" s="4" t="inlineStr">
        <is>
          <t>Plan de tomas</t>
        </is>
      </c>
      <c r="H16" s="4">
        <f>IF(COUNTIF('Plan de tomas'!A7:A106,"&lt;&gt;")=0,"Revisar","Correcto")</f>
        <v/>
      </c>
    </row>
    <row r="17">
      <c r="A17" s="4" t="inlineStr">
        <is>
          <t>Preparada</t>
        </is>
      </c>
      <c r="B17" s="4">
        <f>COUNTIF('Plan de tomas'!M7:M106,A17)</f>
        <v/>
      </c>
      <c r="G17" s="4" t="inlineStr">
        <is>
          <t>Entregables</t>
        </is>
      </c>
      <c r="H17" s="4">
        <f>IF(COUNTIF(Entregables!A7:A106,"&lt;&gt;")=0,"Revisar","Correcto")</f>
        <v/>
      </c>
    </row>
    <row r="18">
      <c r="A18" s="4" t="inlineStr">
        <is>
          <t>Completada</t>
        </is>
      </c>
      <c r="B18" s="4">
        <f>COUNTIF('Plan de tomas'!M7:M106,A18)</f>
        <v/>
      </c>
    </row>
    <row r="19">
      <c r="A19" s="4" t="inlineStr">
        <is>
          <t>Descartada</t>
        </is>
      </c>
      <c r="B19" s="4">
        <f>COUNTIF('Plan de tomas'!M7:M106,A19)</f>
        <v/>
      </c>
    </row>
  </sheetData>
  <mergeCells count="1">
    <mergeCell ref="A1:H1"/>
  </mergeCells>
  <conditionalFormatting sqref="H8:H17">
    <cfRule type="expression" priority="1" dxfId="0">
      <formula>H8="Correcto"</formula>
    </cfRule>
    <cfRule type="expression" priority="2" dxfId="1">
      <formula>H8="Revisar"</formula>
    </cfRule>
  </conditionalFormatting>
  <conditionalFormatting sqref="G4:H4">
    <cfRule type="expression" priority="3" dxfId="0">
      <formula>$G4="Listo para preparar"</formula>
    </cfRule>
    <cfRule type="expression" priority="4" dxfId="1">
      <formula>$G4="Revisar briefing"</formula>
    </cfRule>
    <cfRule type="expression" priority="5" dxfId="2">
      <formula>$G4="Faltan registros"</formula>
    </cfRule>
    <cfRule type="expression" priority="6" dxfId="3">
      <formula>$G4="Sin iniciar"</formula>
    </cfRule>
  </conditionalFormatting>
  <conditionalFormatting sqref="E9">
    <cfRule type="cellIs" priority="7" operator="greaterThan" dxfId="4">
      <formula>0</formula>
    </cfRule>
    <cfRule type="cellIs" priority="8" operator="equal" dxfId="0">
      <formula>0</formula>
    </cfRule>
  </conditionalFormatting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1" customWidth="1" min="1" max="1"/>
    <col width="72" customWidth="1" min="2" max="2"/>
    <col width="3" customWidth="1" min="3" max="3"/>
    <col width="3" customWidth="1" min="4" max="4"/>
  </cols>
  <sheetData>
    <row r="1" ht="30" customHeight="1">
      <c r="A1" s="1" t="inlineStr">
        <is>
          <t>BRIEFING DE SESIÓN FOTOGRÁFICA</t>
        </is>
      </c>
    </row>
    <row r="2">
      <c r="A2" s="9" t="inlineStr">
        <is>
          <t>Completa los campos editables para definir la sesión.</t>
        </is>
      </c>
    </row>
    <row r="3" ht="24" customHeight="1">
      <c r="A3" s="10" t="inlineStr">
        <is>
          <t>IDENTIFICACIÓN</t>
        </is>
      </c>
      <c r="B3" s="10" t="n"/>
      <c r="C3" s="10" t="n"/>
      <c r="D3" s="10" t="n"/>
    </row>
    <row r="4" ht="24" customHeight="1">
      <c r="A4" s="3" t="inlineStr">
        <is>
          <t>Código del briefing</t>
        </is>
      </c>
      <c r="B4" s="11" t="inlineStr">
        <is>
          <t>BF-2026-014</t>
        </is>
      </c>
      <c r="C4" s="4" t="n"/>
      <c r="D4" s="4" t="n"/>
    </row>
    <row r="5" ht="24" customHeight="1">
      <c r="A5" s="3" t="inlineStr">
        <is>
          <t>Nombre del proyecto</t>
        </is>
      </c>
      <c r="B5" s="11" t="inlineStr">
        <is>
          <t>Colección Bruma Otoño</t>
        </is>
      </c>
      <c r="C5" s="4" t="n"/>
      <c r="D5" s="4" t="n"/>
    </row>
    <row r="6" ht="24" customHeight="1">
      <c r="A6" s="3" t="inlineStr">
        <is>
          <t>Cliente o marca</t>
        </is>
      </c>
      <c r="B6" s="11" t="inlineStr">
        <is>
          <t>Nébula Textil Creativa, S.L.</t>
        </is>
      </c>
      <c r="C6" s="4" t="n"/>
      <c r="D6" s="4" t="n"/>
    </row>
    <row r="7" ht="24" customHeight="1">
      <c r="A7" s="3" t="inlineStr">
        <is>
          <t>Responsable interno</t>
        </is>
      </c>
      <c r="B7" s="11" t="inlineStr">
        <is>
          <t>Dirección de arte</t>
        </is>
      </c>
      <c r="C7" s="4" t="n"/>
      <c r="D7" s="4" t="n"/>
    </row>
    <row r="8" ht="24" customHeight="1">
      <c r="A8" s="3" t="inlineStr">
        <is>
          <t>Fecha de creación</t>
        </is>
      </c>
      <c r="B8" s="12" t="n">
        <v>46273</v>
      </c>
      <c r="C8" s="4" t="n"/>
      <c r="D8" s="4" t="n"/>
    </row>
    <row r="9" ht="42" customHeight="1">
      <c r="A9" s="3" t="inlineStr">
        <is>
          <t>Objetivo principal</t>
        </is>
      </c>
      <c r="B9" s="11" t="inlineStr">
        <is>
          <t>Crear una serie de imágenes de campaña que presente la colección de otoño con una estética urbana, cercana y contemporánea.</t>
        </is>
      </c>
      <c r="C9" s="4" t="n"/>
      <c r="D9" s="4" t="n"/>
    </row>
    <row r="10" ht="42" customHeight="1">
      <c r="A10" s="3" t="inlineStr">
        <is>
          <t>Resultado que se quiere conseguir</t>
        </is>
      </c>
      <c r="B10" s="11" t="inlineStr">
        <is>
          <t>Disponer de imágenes coherentes para lanzamiento digital, catálogo y comunicación en redes sociales.</t>
        </is>
      </c>
      <c r="C10" s="4" t="n"/>
      <c r="D10" s="4" t="n"/>
    </row>
    <row r="11" ht="42" customHeight="1">
      <c r="A11" s="3" t="inlineStr">
        <is>
          <t>Audiencia principal</t>
        </is>
      </c>
      <c r="B11" s="11" t="inlineStr">
        <is>
          <t>Personas adultas interesadas en moda responsable y diseño de producción local.</t>
        </is>
      </c>
      <c r="C11" s="4" t="n"/>
      <c r="D11" s="4" t="n"/>
    </row>
    <row r="12" ht="42" customHeight="1">
      <c r="A12" s="3" t="inlineStr">
        <is>
          <t>Mensaje clave</t>
        </is>
      </c>
      <c r="B12" s="11" t="inlineStr">
        <is>
          <t>Prendas versátiles para un otoño urbano y cotidiano.</t>
        </is>
      </c>
      <c r="C12" s="4" t="n"/>
      <c r="D12" s="4" t="n"/>
    </row>
    <row r="13" ht="24" customHeight="1">
      <c r="A13" s="10" t="inlineStr">
        <is>
          <t>ESTILO Y REFERENCIAS</t>
        </is>
      </c>
      <c r="B13" s="10" t="inlineStr">
        <is>
          <t>Lifestyle</t>
        </is>
      </c>
      <c r="C13" s="10" t="n"/>
      <c r="D13" s="10" t="n"/>
    </row>
    <row r="14" ht="24" customHeight="1">
      <c r="A14" s="3" t="inlineStr">
        <is>
          <t>Estilo visual</t>
        </is>
      </c>
      <c r="B14" s="11" t="inlineStr">
        <is>
          <t>Lifestyle</t>
        </is>
      </c>
      <c r="C14" s="4" t="n"/>
      <c r="D14" s="4" t="n"/>
    </row>
    <row r="15" ht="42" customHeight="1">
      <c r="A15" s="3" t="inlineStr">
        <is>
          <t>Tono y sensaciones</t>
        </is>
      </c>
      <c r="B15" s="11" t="inlineStr">
        <is>
          <t>Natural, sereno, próximo y ligeramente cinematográfico.</t>
        </is>
      </c>
      <c r="C15" s="4" t="n"/>
      <c r="D15" s="4" t="n"/>
    </row>
    <row r="16" ht="24" customHeight="1">
      <c r="A16" s="3" t="inlineStr">
        <is>
          <t>Paleta o criterios de color</t>
        </is>
      </c>
      <c r="B16" s="11" t="inlineStr">
        <is>
          <t>Grises cálidos, azul desaturado, teja y tonos piedra.</t>
        </is>
      </c>
      <c r="C16" s="4" t="n"/>
      <c r="D16" s="4" t="n"/>
    </row>
    <row r="17" ht="42" customHeight="1">
      <c r="A17" s="3" t="inlineStr">
        <is>
          <t>Usos previstos</t>
        </is>
      </c>
      <c r="B17" s="11" t="inlineStr">
        <is>
          <t>Web de campaña, catálogo digital, publicaciones orgánicas en redes y presentación comercial interna.</t>
        </is>
      </c>
      <c r="C17" s="4" t="n"/>
      <c r="D17" s="4" t="n"/>
    </row>
    <row r="18" ht="42" customHeight="1">
      <c r="A18" s="3" t="inlineStr">
        <is>
          <t>Referencias visuales</t>
        </is>
      </c>
      <c r="B18" s="11" t="inlineStr">
        <is>
          <t>Luz lateral suave, arquitectura de hormigón, encuadres con espacio negativo y movimiento espontáneo.</t>
        </is>
      </c>
      <c r="C18" s="4" t="n"/>
      <c r="D18" s="4" t="n"/>
    </row>
    <row r="19" ht="42" customHeight="1">
      <c r="A19" s="3" t="inlineStr">
        <is>
          <t>Elementos que deben evitarse</t>
        </is>
      </c>
      <c r="B19" s="11" t="inlineStr">
        <is>
          <t>Logotipos de terceros, poses rígidas, saturación elevada y fondos con tráfico intenso.</t>
        </is>
      </c>
      <c r="C19" s="4" t="n"/>
      <c r="D19" s="4" t="n"/>
    </row>
    <row r="20" ht="24" customHeight="1">
      <c r="A20" s="10" t="inlineStr">
        <is>
          <t>SESIÓN Y LOCALIZACIÓN</t>
        </is>
      </c>
      <c r="B20" s="10" t="n"/>
      <c r="C20" s="10" t="n"/>
      <c r="D20" s="10" t="n"/>
    </row>
    <row r="21" ht="24" customHeight="1">
      <c r="A21" s="3" t="inlineStr">
        <is>
          <t>Fecha de la sesión</t>
        </is>
      </c>
      <c r="B21" s="12" t="n">
        <v>46310</v>
      </c>
      <c r="C21" s="4" t="n"/>
      <c r="D21" s="4" t="n"/>
    </row>
    <row r="22" ht="24" customHeight="1">
      <c r="A22" s="3" t="inlineStr">
        <is>
          <t>Hora de inicio</t>
        </is>
      </c>
      <c r="B22" s="15" t="n">
        <v>0.375</v>
      </c>
      <c r="C22" s="4" t="n"/>
      <c r="D22" s="4" t="n"/>
    </row>
    <row r="23" ht="24" customHeight="1">
      <c r="A23" s="3" t="inlineStr">
        <is>
          <t>Hora de finalización</t>
        </is>
      </c>
      <c r="B23" s="15" t="n">
        <v>0.6875</v>
      </c>
      <c r="C23" s="4" t="n"/>
      <c r="D23" s="4" t="n"/>
    </row>
    <row r="24" ht="24" customHeight="1">
      <c r="A24" s="3" t="inlineStr">
        <is>
          <t>Localización principal</t>
        </is>
      </c>
      <c r="B24" s="11" t="inlineStr">
        <is>
          <t>Espacio Umbral 17, localización ficticia, Madrid</t>
        </is>
      </c>
      <c r="C24" s="4" t="n"/>
      <c r="D24" s="4" t="n"/>
    </row>
    <row r="25" ht="24" customHeight="1">
      <c r="A25" s="3" t="inlineStr">
        <is>
          <t>Tipo de localización</t>
        </is>
      </c>
      <c r="B25" s="11" t="inlineStr">
        <is>
          <t>Mixta</t>
        </is>
      </c>
      <c r="C25" s="4" t="n"/>
      <c r="D25" s="4" t="n"/>
    </row>
    <row r="26" ht="42" customHeight="1">
      <c r="A26" s="3" t="inlineStr">
        <is>
          <t>Alternativa por climatología o incidencia</t>
        </is>
      </c>
      <c r="B26" s="11" t="inlineStr">
        <is>
          <t>Zona interior acristalada de la misma localización.</t>
        </is>
      </c>
      <c r="C26" s="4" t="n"/>
      <c r="D26" s="4" t="n"/>
    </row>
    <row r="27" ht="42" customHeight="1">
      <c r="A27" s="3" t="inlineStr">
        <is>
          <t>Acceso, carga y condicionantes del espacio</t>
        </is>
      </c>
      <c r="B27" s="11" t="inlineStr">
        <is>
          <t>Acceso técnico desde las 08:00. Ascensor de carga ficticio. Evitar bloquear la entrada principal.</t>
        </is>
      </c>
      <c r="C27" s="4" t="n"/>
      <c r="D27" s="4" t="n"/>
    </row>
    <row r="28" ht="24" customHeight="1">
      <c r="A28" s="10" t="inlineStr">
        <is>
          <t>PERSONAS Y ELEMENTOS</t>
        </is>
      </c>
      <c r="B28" s="10" t="n"/>
      <c r="C28" s="10" t="n"/>
      <c r="D28" s="10" t="n"/>
    </row>
    <row r="29" ht="42" customHeight="1">
      <c r="A29" s="3" t="inlineStr">
        <is>
          <t>Personas o perfiles que aparecerán</t>
        </is>
      </c>
      <c r="B29" s="11" t="inlineStr">
        <is>
          <t>Dos perfiles adultos de interpretación y una persona especialista en producto.</t>
        </is>
      </c>
      <c r="C29" s="4" t="n"/>
      <c r="D29" s="4" t="n"/>
    </row>
    <row r="30" ht="42" customHeight="1">
      <c r="A30" s="3" t="inlineStr">
        <is>
          <t>Responsables presentes y funciones</t>
        </is>
      </c>
      <c r="B30" s="11" t="inlineStr">
        <is>
          <t>Dirección de arte, fotografía, asistencia de iluminación y estilismo.</t>
        </is>
      </c>
      <c r="C30" s="4" t="n"/>
      <c r="D30" s="4" t="n"/>
    </row>
    <row r="31" ht="42" customHeight="1">
      <c r="A31" s="3" t="inlineStr">
        <is>
          <t>Vestuario, producto o atrezo</t>
        </is>
      </c>
      <c r="B31" s="11" t="inlineStr">
        <is>
          <t>Seis conjuntos de la colección, bolso teja, paraguas neutro y banco modular.</t>
        </is>
      </c>
      <c r="C31" s="4" t="n"/>
      <c r="D31" s="4" t="n"/>
    </row>
    <row r="32" ht="42" customHeight="1">
      <c r="A32" s="3" t="inlineStr">
        <is>
          <t>Necesidades de maquillaje o estilismo</t>
        </is>
      </c>
      <c r="B32" s="11" t="inlineStr">
        <is>
          <t>Maquillaje natural y retoques de cabello entre cambios de vestuario.</t>
        </is>
      </c>
      <c r="C32" s="4" t="n"/>
      <c r="D32" s="4" t="n"/>
    </row>
    <row r="33" ht="24" customHeight="1">
      <c r="A33" s="10" t="inlineStr">
        <is>
          <t>CONDICIONANTES Y APROBACIÓN</t>
        </is>
      </c>
      <c r="B33" s="10" t="n"/>
      <c r="C33" s="10" t="n"/>
      <c r="D33" s="10" t="n"/>
    </row>
    <row r="34" ht="42" customHeight="1">
      <c r="A34" s="3" t="inlineStr">
        <is>
          <t>Restricciones técnicas o de marca</t>
        </is>
      </c>
      <c r="B34" s="11" t="inlineStr">
        <is>
          <t>Mantener visibles las texturas de las prendas y evitar dominante verde.</t>
        </is>
      </c>
      <c r="C34" s="4" t="n"/>
      <c r="D34" s="4" t="n"/>
    </row>
    <row r="35" ht="42" customHeight="1">
      <c r="A35" s="3" t="inlineStr">
        <is>
          <t>Criterio de selección de imágenes</t>
        </is>
      </c>
      <c r="B35" s="11" t="inlineStr">
        <is>
          <t>Expresión natural, lectura clara de la prenda, fondos limpios y variedad de encuadres.</t>
        </is>
      </c>
      <c r="C35" s="4" t="n"/>
      <c r="D35" s="4" t="n"/>
    </row>
    <row r="36" ht="24" customHeight="1">
      <c r="A36" s="3" t="inlineStr">
        <is>
          <t>Persona o función que valida</t>
        </is>
      </c>
      <c r="B36" s="11" t="inlineStr">
        <is>
          <t>Dirección de marca</t>
        </is>
      </c>
      <c r="C36" s="4" t="n"/>
      <c r="D36" s="4" t="n"/>
    </row>
    <row r="37" ht="24" customHeight="1">
      <c r="A37" s="3" t="inlineStr">
        <is>
          <t>Canal de validación previsto</t>
        </is>
      </c>
      <c r="B37" s="11" t="inlineStr">
        <is>
          <t>Plataforma de revisión</t>
        </is>
      </c>
      <c r="C37" s="4" t="n"/>
      <c r="D37" s="4" t="n"/>
    </row>
    <row r="38" ht="42" customHeight="1">
      <c r="A38" s="3" t="inlineStr">
        <is>
          <t>Observaciones</t>
        </is>
      </c>
      <c r="B38" s="11" t="inlineStr">
        <is>
          <t>Priorizar exteriores durante la primera mitad de la jornada si la luz y la climatología lo permiten.</t>
        </is>
      </c>
      <c r="C38" s="4" t="n"/>
      <c r="D38" s="4" t="n"/>
    </row>
  </sheetData>
  <mergeCells count="1">
    <mergeCell ref="A1:D1"/>
  </mergeCells>
  <conditionalFormatting sqref="B4">
    <cfRule type="expression" priority="1" dxfId="1">
      <formula>B4=""</formula>
    </cfRule>
  </conditionalFormatting>
  <conditionalFormatting sqref="B5">
    <cfRule type="expression" priority="2" dxfId="1">
      <formula>B5=""</formula>
    </cfRule>
  </conditionalFormatting>
  <conditionalFormatting sqref="B6">
    <cfRule type="expression" priority="3" dxfId="1">
      <formula>B6=""</formula>
    </cfRule>
  </conditionalFormatting>
  <conditionalFormatting sqref="B9">
    <cfRule type="expression" priority="4" dxfId="1">
      <formula>B9=""</formula>
    </cfRule>
  </conditionalFormatting>
  <conditionalFormatting sqref="B11">
    <cfRule type="expression" priority="5" dxfId="1">
      <formula>B11=""</formula>
    </cfRule>
  </conditionalFormatting>
  <conditionalFormatting sqref="B14">
    <cfRule type="expression" priority="6" dxfId="1">
      <formula>B14=""</formula>
    </cfRule>
  </conditionalFormatting>
  <conditionalFormatting sqref="B17">
    <cfRule type="expression" priority="7" dxfId="1">
      <formula>B17=""</formula>
    </cfRule>
  </conditionalFormatting>
  <conditionalFormatting sqref="B21">
    <cfRule type="expression" priority="8" dxfId="1">
      <formula>B21=""</formula>
    </cfRule>
    <cfRule type="expression" priority="14" dxfId="5">
      <formula>AND(B21&lt;&gt;"",B8&lt;&gt;"",B21&lt;B8)</formula>
    </cfRule>
  </conditionalFormatting>
  <conditionalFormatting sqref="B22">
    <cfRule type="expression" priority="9" dxfId="1">
      <formula>B22=""</formula>
    </cfRule>
  </conditionalFormatting>
  <conditionalFormatting sqref="B23">
    <cfRule type="expression" priority="10" dxfId="1">
      <formula>B23=""</formula>
    </cfRule>
    <cfRule type="expression" priority="13" dxfId="4">
      <formula>AND(B23&lt;&gt;"",B22&lt;&gt;"",B23&lt;=B22)</formula>
    </cfRule>
  </conditionalFormatting>
  <conditionalFormatting sqref="B24">
    <cfRule type="expression" priority="11" dxfId="1">
      <formula>B24=""</formula>
    </cfRule>
  </conditionalFormatting>
  <conditionalFormatting sqref="B29">
    <cfRule type="expression" priority="12" dxfId="1">
      <formula>B29=""</formula>
    </cfRule>
  </conditionalFormatting>
  <dataValidations count="7">
    <dataValidation sqref="B4" showDropDown="0" showInputMessage="0" showErrorMessage="1" allowBlank="0" errorTitle="Código demasiado largo" error="El código no puede superar 20 caracteres." type="textLength" operator="lessThanOrEqual">
      <formula1>20</formula1>
    </dataValidation>
    <dataValidation sqref="B14" showDropDown="0" showInputMessage="1" showErrorMessage="1" allowBlank="0" errorTitle="Valor no válido" error="Selecciona un valor de la lista." promptTitle="Selección" prompt="Selecciona el estilo visual principal." type="list">
      <formula1>"Editorial,Corporativo,Documental,Lifestyle,Producto,Retrato,Publicitario,Otro"</formula1>
    </dataValidation>
    <dataValidation sqref="B25" showDropDown="0" showInputMessage="1" showErrorMessage="1" allowBlank="0" errorTitle="Valor no válido" error="Selecciona un valor de la lista." promptTitle="Selección" prompt="Selecciona el tipo de localización." type="list">
      <formula1>"Estudio,Interior del cliente,Exterior urbano,Exterior natural,Localización alquilada,Mixta,Otra"</formula1>
    </dataValidation>
    <dataValidation sqref="B37" showDropDown="0" showInputMessage="1" showErrorMessage="1" allowBlank="0" errorTitle="Valor no válido" error="Selecciona un valor de la lista." promptTitle="Selección" prompt="Selecciona el canal de validación previsto." type="list">
      <formula1>"Reunión,Correo electrónico,Plataforma de revisión,Entrega presencial,Otro"</formula1>
    </dataValidation>
    <dataValidation sqref="B8 B21" showDropDown="0" showInputMessage="0" showErrorMessage="1" allowBlank="0" errorTitle="Fecha no válida" error="Introduce una fecha entre 01/01/2020 y 31/12/2100." type="date" operator="between">
      <formula1>DATE(2020,1,1)</formula1>
      <formula2>DATE(2100,12,31)</formula2>
    </dataValidation>
    <dataValidation sqref="B22:B23" showDropDown="0" showInputMessage="0" showErrorMessage="1" allowBlank="0" errorTitle="Hora no válida" error="Introduce una hora válida entre 00:00 y 23:59." type="time" operator="between">
      <formula1>TIME(0,0,0)</formula1>
      <formula2>TIME(23,59,59)</formula2>
    </dataValidation>
    <dataValidation sqref="B23" showDropDown="0" showInputMessage="0" showErrorMessage="1" allowBlank="0" errorTitle="Horario incoherente" error="La hora de finalización debe ser posterior a la hora de inicio." type="custom">
      <formula1>OR(B23="",B22="",B23&gt;B22)</formula1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7" customWidth="1" min="4" max="4"/>
    <col width="20" customWidth="1" min="5" max="5"/>
    <col width="15" customWidth="1" min="6" max="6"/>
    <col width="21" customWidth="1" min="7" max="7"/>
    <col width="29" customWidth="1" min="8" max="8"/>
    <col width="25" customWidth="1" min="9" max="9"/>
    <col width="25" customWidth="1" min="10" max="10"/>
    <col width="31" customWidth="1" min="11" max="11"/>
    <col width="31" customWidth="1" min="12" max="12"/>
    <col width="16" customWidth="1" min="13" max="13"/>
    <col width="21" customWidth="1" min="14" max="14"/>
  </cols>
  <sheetData>
    <row r="1" ht="30" customHeight="1">
      <c r="A1" s="1" t="inlineStr">
        <is>
          <t>PLAN DE TOMAS</t>
        </is>
      </c>
    </row>
    <row r="2">
      <c r="A2" s="9" t="inlineStr">
        <is>
          <t>Registra cada imagen o escena necesaria y utiliza los filtros para revisar prioridades y estados.</t>
        </is>
      </c>
    </row>
    <row r="3"/>
    <row r="4"/>
    <row r="5"/>
    <row r="6" ht="34" customHeight="1">
      <c r="A6" s="8" t="inlineStr">
        <is>
          <t>ID toma</t>
        </is>
      </c>
      <c r="B6" s="8" t="inlineStr">
        <is>
          <t>Bloque o escena</t>
        </is>
      </c>
      <c r="C6" s="8" t="inlineStr">
        <is>
          <t>Descripción de la toma</t>
        </is>
      </c>
      <c r="D6" s="8" t="inlineStr">
        <is>
          <t>Prioridad</t>
        </is>
      </c>
      <c r="E6" s="8" t="inlineStr">
        <is>
          <t>Uso principal</t>
        </is>
      </c>
      <c r="F6" s="8" t="inlineStr">
        <is>
          <t>Orientación</t>
        </is>
      </c>
      <c r="G6" s="8" t="inlineStr">
        <is>
          <t>Tipo de plano</t>
        </is>
      </c>
      <c r="H6" s="8" t="inlineStr">
        <is>
          <t>Persona, producto o elemento</t>
        </is>
      </c>
      <c r="I6" s="8" t="inlineStr">
        <is>
          <t>Fondo o localización</t>
        </is>
      </c>
      <c r="J6" s="8" t="inlineStr">
        <is>
          <t>Iluminación o ambiente</t>
        </is>
      </c>
      <c r="K6" s="8" t="inlineStr">
        <is>
          <t>Referencia o indicación visual</t>
        </is>
      </c>
      <c r="L6" s="8" t="inlineStr">
        <is>
          <t>Notas de ejecución</t>
        </is>
      </c>
      <c r="M6" s="8" t="inlineStr">
        <is>
          <t>Estado</t>
        </is>
      </c>
      <c r="N6" s="8" t="inlineStr">
        <is>
          <t>Revisión</t>
        </is>
      </c>
    </row>
    <row r="7" ht="38" customHeight="1">
      <c r="A7" s="11" t="inlineStr">
        <is>
          <t>T-001</t>
        </is>
      </c>
      <c r="B7" s="11" t="inlineStr">
        <is>
          <t>Llegada exterior</t>
        </is>
      </c>
      <c r="C7" s="11" t="inlineStr">
        <is>
          <t>Persona caminando hacia cámara con abrigo gris y bolso teja</t>
        </is>
      </c>
      <c r="D7" s="11" t="inlineStr">
        <is>
          <t>Imprescindible</t>
        </is>
      </c>
      <c r="E7" s="11" t="inlineStr">
        <is>
          <t>Múltiple</t>
        </is>
      </c>
      <c r="F7" s="11" t="inlineStr">
        <is>
          <t>Vertical</t>
        </is>
      </c>
      <c r="G7" s="11" t="inlineStr">
        <is>
          <t>Plano entero</t>
        </is>
      </c>
      <c r="H7" s="11" t="inlineStr">
        <is>
          <t>Perfil A y conjunto 1</t>
        </is>
      </c>
      <c r="I7" s="11" t="inlineStr">
        <is>
          <t>Fachada de hormigón</t>
        </is>
      </c>
      <c r="J7" s="11" t="inlineStr">
        <is>
          <t>Luz natural lateral</t>
        </is>
      </c>
      <c r="K7" s="11" t="inlineStr">
        <is>
          <t>Movimiento espontáneo y espacio superior</t>
        </is>
      </c>
      <c r="L7" s="11" t="inlineStr">
        <is>
          <t>Realizar versión con y sin paraguas</t>
        </is>
      </c>
      <c r="M7" s="11" t="inlineStr">
        <is>
          <t>Preparada</t>
        </is>
      </c>
      <c r="N7" s="14">
        <f>IF(COUNTA(A7:M7)=0,"",IF(A7="","Falta ID",IF(C7="","Falta descripción",IF(D7="","Falta prioridad",IF(E7="","Falta uso",IF(F7="","Falta orientación",IF(M7="","Falta estado","Correcto")))))))</f>
        <v/>
      </c>
    </row>
    <row r="8" ht="38" customHeight="1">
      <c r="A8" s="11" t="inlineStr">
        <is>
          <t>T-002</t>
        </is>
      </c>
      <c r="B8" s="11" t="inlineStr">
        <is>
          <t>Llegada exterior</t>
        </is>
      </c>
      <c r="C8" s="11" t="inlineStr">
        <is>
          <t>Detalle del tejido del abrigo durante el movimiento</t>
        </is>
      </c>
      <c r="D8" s="11" t="inlineStr">
        <is>
          <t>Imprescindible</t>
        </is>
      </c>
      <c r="E8" s="11" t="inlineStr">
        <is>
          <t>Catálogo</t>
        </is>
      </c>
      <c r="F8" s="11" t="inlineStr">
        <is>
          <t>Vertical</t>
        </is>
      </c>
      <c r="G8" s="11" t="inlineStr">
        <is>
          <t>Plano detalle</t>
        </is>
      </c>
      <c r="H8" s="11" t="inlineStr">
        <is>
          <t>Abrigo gris</t>
        </is>
      </c>
      <c r="I8" s="11" t="inlineStr">
        <is>
          <t>Muro neutro</t>
        </is>
      </c>
      <c r="J8" s="11" t="inlineStr">
        <is>
          <t>Luz suave</t>
        </is>
      </c>
      <c r="K8" s="11" t="inlineStr">
        <is>
          <t>Textura nítida sin aspecto rígido</t>
        </is>
      </c>
      <c r="L8" s="11" t="inlineStr">
        <is>
          <t>Vigilar arrugas no previstas</t>
        </is>
      </c>
      <c r="M8" s="11" t="inlineStr">
        <is>
          <t>Pendiente</t>
        </is>
      </c>
      <c r="N8" s="14">
        <f>IF(COUNTA(A8:M8)=0,"",IF(A8="","Falta ID",IF(C8="","Falta descripción",IF(D8="","Falta prioridad",IF(E8="","Falta uso",IF(F8="","Falta orientación",IF(M8="","Falta estado","Correcto")))))))</f>
        <v/>
      </c>
    </row>
    <row r="9" ht="38" customHeight="1">
      <c r="A9" s="11" t="inlineStr">
        <is>
          <t>T-003</t>
        </is>
      </c>
      <c r="B9" s="11" t="inlineStr">
        <is>
          <t>Zona acristalada</t>
        </is>
      </c>
      <c r="C9" s="11" t="inlineStr">
        <is>
          <t>Retrato de perfil junto a la ventana</t>
        </is>
      </c>
      <c r="D9" s="11" t="inlineStr">
        <is>
          <t>Recomendada</t>
        </is>
      </c>
      <c r="E9" s="11" t="inlineStr">
        <is>
          <t>Redes sociales</t>
        </is>
      </c>
      <c r="F9" s="11" t="inlineStr">
        <is>
          <t>Cuadrada</t>
        </is>
      </c>
      <c r="G9" s="11" t="inlineStr">
        <is>
          <t>Primer plano</t>
        </is>
      </c>
      <c r="H9" s="11" t="inlineStr">
        <is>
          <t>Perfil B y conjunto 2</t>
        </is>
      </c>
      <c r="I9" s="11" t="inlineStr">
        <is>
          <t>Cristal y estructura metálica</t>
        </is>
      </c>
      <c r="J9" s="11" t="inlineStr">
        <is>
          <t>Contraluz controlado</t>
        </is>
      </c>
      <c r="K9" s="11" t="inlineStr">
        <is>
          <t>Expresión serena</t>
        </is>
      </c>
      <c r="L9" s="11" t="inlineStr">
        <is>
          <t>Preparar reflector blanco</t>
        </is>
      </c>
      <c r="M9" s="11" t="inlineStr">
        <is>
          <t>Pendiente</t>
        </is>
      </c>
      <c r="N9" s="14">
        <f>IF(COUNTA(A9:M9)=0,"",IF(A9="","Falta ID",IF(C9="","Falta descripción",IF(D9="","Falta prioridad",IF(E9="","Falta uso",IF(F9="","Falta orientación",IF(M9="","Falta estado","Correcto")))))))</f>
        <v/>
      </c>
    </row>
    <row r="10" ht="38" customHeight="1">
      <c r="A10" s="11" t="inlineStr">
        <is>
          <t>T-004</t>
        </is>
      </c>
      <c r="B10" s="11" t="inlineStr">
        <is>
          <t>Banco modular</t>
        </is>
      </c>
      <c r="C10" s="11" t="inlineStr">
        <is>
          <t>Dos perfiles sentados mostrando combinaciones de prendas</t>
        </is>
      </c>
      <c r="D10" s="11" t="inlineStr">
        <is>
          <t>Imprescindible</t>
        </is>
      </c>
      <c r="E10" s="11" t="inlineStr">
        <is>
          <t>Web</t>
        </is>
      </c>
      <c r="F10" s="11" t="inlineStr">
        <is>
          <t>Horizontal</t>
        </is>
      </c>
      <c r="G10" s="11" t="inlineStr">
        <is>
          <t>Plano general</t>
        </is>
      </c>
      <c r="H10" s="11" t="inlineStr">
        <is>
          <t>Perfiles A y B</t>
        </is>
      </c>
      <c r="I10" s="11" t="inlineStr">
        <is>
          <t>Interior neutro</t>
        </is>
      </c>
      <c r="J10" s="11" t="inlineStr">
        <is>
          <t>Luz continua suave</t>
        </is>
      </c>
      <c r="K10" s="11" t="inlineStr">
        <is>
          <t>Composición equilibrada con espacio negativo</t>
        </is>
      </c>
      <c r="L10" s="11" t="inlineStr">
        <is>
          <t>Evitar solapar las prendas principales</t>
        </is>
      </c>
      <c r="M10" s="11" t="inlineStr">
        <is>
          <t>Pendiente</t>
        </is>
      </c>
      <c r="N10" s="14">
        <f>IF(COUNTA(A10:M10)=0,"",IF(A10="","Falta ID",IF(C10="","Falta descripción",IF(D10="","Falta prioridad",IF(E10="","Falta uso",IF(F10="","Falta orientación",IF(M10="","Falta estado","Correcto")))))))</f>
        <v/>
      </c>
    </row>
    <row r="11" ht="38" customHeight="1">
      <c r="A11" s="11" t="inlineStr">
        <is>
          <t>T-005</t>
        </is>
      </c>
      <c r="B11" s="11" t="inlineStr">
        <is>
          <t>Producto</t>
        </is>
      </c>
      <c r="C11" s="11" t="inlineStr">
        <is>
          <t>Composición cenital de accesorios de la colección</t>
        </is>
      </c>
      <c r="D11" s="11" t="inlineStr">
        <is>
          <t>Opcional</t>
        </is>
      </c>
      <c r="E11" s="11" t="inlineStr">
        <is>
          <t>Catálogo</t>
        </is>
      </c>
      <c r="F11" s="11" t="inlineStr">
        <is>
          <t>Cuadrada</t>
        </is>
      </c>
      <c r="G11" s="11" t="inlineStr">
        <is>
          <t>Cenital</t>
        </is>
      </c>
      <c r="H11" s="11" t="inlineStr">
        <is>
          <t>Bolso y accesorios</t>
        </is>
      </c>
      <c r="I11" s="11" t="inlineStr">
        <is>
          <t>Superficie gris piedra</t>
        </is>
      </c>
      <c r="J11" s="11" t="inlineStr">
        <is>
          <t>Luz uniforme</t>
        </is>
      </c>
      <c r="K11" s="11" t="inlineStr">
        <is>
          <t>Orden gráfico y sombras suaves</t>
        </is>
      </c>
      <c r="L11" s="11" t="inlineStr">
        <is>
          <t>Retirar etiquetas provisionales</t>
        </is>
      </c>
      <c r="M11" s="11" t="inlineStr">
        <is>
          <t>Pendiente</t>
        </is>
      </c>
      <c r="N11" s="14">
        <f>IF(COUNTA(A11:M11)=0,"",IF(A11="","Falta ID",IF(C11="","Falta descripción",IF(D11="","Falta prioridad",IF(E11="","Falta uso",IF(F11="","Falta orientación",IF(M11="","Falta estado","Correcto")))))))</f>
        <v/>
      </c>
    </row>
    <row r="12" ht="38" customHeight="1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4">
        <f>IF(COUNTA(A12:M12)=0,"",IF(A12="","Falta ID",IF(C12="","Falta descripción",IF(D12="","Falta prioridad",IF(E12="","Falta uso",IF(F12="","Falta orientación",IF(M12="","Falta estado","Correcto")))))))</f>
        <v/>
      </c>
    </row>
    <row r="13" ht="38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4">
        <f>IF(COUNTA(A13:M13)=0,"",IF(A13="","Falta ID",IF(C13="","Falta descripción",IF(D13="","Falta prioridad",IF(E13="","Falta uso",IF(F13="","Falta orientación",IF(M13="","Falta estado","Correcto")))))))</f>
        <v/>
      </c>
    </row>
    <row r="14" ht="38" customHeight="1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4">
        <f>IF(COUNTA(A14:M14)=0,"",IF(A14="","Falta ID",IF(C14="","Falta descripción",IF(D14="","Falta prioridad",IF(E14="","Falta uso",IF(F14="","Falta orientación",IF(M14="","Falta estado","Correcto")))))))</f>
        <v/>
      </c>
    </row>
    <row r="15" ht="38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4">
        <f>IF(COUNTA(A15:M15)=0,"",IF(A15="","Falta ID",IF(C15="","Falta descripción",IF(D15="","Falta prioridad",IF(E15="","Falta uso",IF(F15="","Falta orientación",IF(M15="","Falta estado","Correcto")))))))</f>
        <v/>
      </c>
    </row>
    <row r="16" ht="38" customHeight="1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4">
        <f>IF(COUNTA(A16:M16)=0,"",IF(A16="","Falta ID",IF(C16="","Falta descripción",IF(D16="","Falta prioridad",IF(E16="","Falta uso",IF(F16="","Falta orientación",IF(M16="","Falta estado","Correcto")))))))</f>
        <v/>
      </c>
    </row>
    <row r="17" ht="38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4">
        <f>IF(COUNTA(A17:M17)=0,"",IF(A17="","Falta ID",IF(C17="","Falta descripción",IF(D17="","Falta prioridad",IF(E17="","Falta uso",IF(F17="","Falta orientación",IF(M17="","Falta estado","Correcto")))))))</f>
        <v/>
      </c>
    </row>
    <row r="18" ht="38" customHeight="1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4">
        <f>IF(COUNTA(A18:M18)=0,"",IF(A18="","Falta ID",IF(C18="","Falta descripción",IF(D18="","Falta prioridad",IF(E18="","Falta uso",IF(F18="","Falta orientación",IF(M18="","Falta estado","Correcto")))))))</f>
        <v/>
      </c>
    </row>
    <row r="19" ht="38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4">
        <f>IF(COUNTA(A19:M19)=0,"",IF(A19="","Falta ID",IF(C19="","Falta descripción",IF(D19="","Falta prioridad",IF(E19="","Falta uso",IF(F19="","Falta orientación",IF(M19="","Falta estado","Correcto")))))))</f>
        <v/>
      </c>
    </row>
    <row r="20" ht="38" customHeight="1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4">
        <f>IF(COUNTA(A20:M20)=0,"",IF(A20="","Falta ID",IF(C20="","Falta descripción",IF(D20="","Falta prioridad",IF(E20="","Falta uso",IF(F20="","Falta orientación",IF(M20="","Falta estado","Correcto")))))))</f>
        <v/>
      </c>
    </row>
    <row r="21" ht="38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4">
        <f>IF(COUNTA(A21:M21)=0,"",IF(A21="","Falta ID",IF(C21="","Falta descripción",IF(D21="","Falta prioridad",IF(E21="","Falta uso",IF(F21="","Falta orientación",IF(M21="","Falta estado","Correcto")))))))</f>
        <v/>
      </c>
    </row>
    <row r="22" ht="38" customHeight="1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4">
        <f>IF(COUNTA(A22:M22)=0,"",IF(A22="","Falta ID",IF(C22="","Falta descripción",IF(D22="","Falta prioridad",IF(E22="","Falta uso",IF(F22="","Falta orientación",IF(M22="","Falta estado","Correcto")))))))</f>
        <v/>
      </c>
    </row>
    <row r="23" ht="38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4">
        <f>IF(COUNTA(A23:M23)=0,"",IF(A23="","Falta ID",IF(C23="","Falta descripción",IF(D23="","Falta prioridad",IF(E23="","Falta uso",IF(F23="","Falta orientación",IF(M23="","Falta estado","Correcto")))))))</f>
        <v/>
      </c>
    </row>
    <row r="24" ht="38" customHeight="1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4">
        <f>IF(COUNTA(A24:M24)=0,"",IF(A24="","Falta ID",IF(C24="","Falta descripción",IF(D24="","Falta prioridad",IF(E24="","Falta uso",IF(F24="","Falta orientación",IF(M24="","Falta estado","Correcto")))))))</f>
        <v/>
      </c>
    </row>
    <row r="25" ht="38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4">
        <f>IF(COUNTA(A25:M25)=0,"",IF(A25="","Falta ID",IF(C25="","Falta descripción",IF(D25="","Falta prioridad",IF(E25="","Falta uso",IF(F25="","Falta orientación",IF(M25="","Falta estado","Correcto")))))))</f>
        <v/>
      </c>
    </row>
    <row r="26" ht="38" customHeight="1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4">
        <f>IF(COUNTA(A26:M26)=0,"",IF(A26="","Falta ID",IF(C26="","Falta descripción",IF(D26="","Falta prioridad",IF(E26="","Falta uso",IF(F26="","Falta orientación",IF(M26="","Falta estado","Correcto")))))))</f>
        <v/>
      </c>
    </row>
    <row r="27" ht="38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4">
        <f>IF(COUNTA(A27:M27)=0,"",IF(A27="","Falta ID",IF(C27="","Falta descripción",IF(D27="","Falta prioridad",IF(E27="","Falta uso",IF(F27="","Falta orientación",IF(M27="","Falta estado","Correcto")))))))</f>
        <v/>
      </c>
    </row>
    <row r="28" ht="38" customHeight="1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4">
        <f>IF(COUNTA(A28:M28)=0,"",IF(A28="","Falta ID",IF(C28="","Falta descripción",IF(D28="","Falta prioridad",IF(E28="","Falta uso",IF(F28="","Falta orientación",IF(M28="","Falta estado","Correcto")))))))</f>
        <v/>
      </c>
    </row>
    <row r="29" ht="38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4">
        <f>IF(COUNTA(A29:M29)=0,"",IF(A29="","Falta ID",IF(C29="","Falta descripción",IF(D29="","Falta prioridad",IF(E29="","Falta uso",IF(F29="","Falta orientación",IF(M29="","Falta estado","Correcto")))))))</f>
        <v/>
      </c>
    </row>
    <row r="30" ht="38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4">
        <f>IF(COUNTA(A30:M30)=0,"",IF(A30="","Falta ID",IF(C30="","Falta descripción",IF(D30="","Falta prioridad",IF(E30="","Falta uso",IF(F30="","Falta orientación",IF(M30="","Falta estado","Correcto")))))))</f>
        <v/>
      </c>
    </row>
    <row r="31" ht="38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4">
        <f>IF(COUNTA(A31:M31)=0,"",IF(A31="","Falta ID",IF(C31="","Falta descripción",IF(D31="","Falta prioridad",IF(E31="","Falta uso",IF(F31="","Falta orientación",IF(M31="","Falta estado","Correcto")))))))</f>
        <v/>
      </c>
    </row>
    <row r="32" ht="38" customHeight="1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4">
        <f>IF(COUNTA(A32:M32)=0,"",IF(A32="","Falta ID",IF(C32="","Falta descripción",IF(D32="","Falta prioridad",IF(E32="","Falta uso",IF(F32="","Falta orientación",IF(M32="","Falta estado","Correcto")))))))</f>
        <v/>
      </c>
    </row>
    <row r="33" ht="38" customHeight="1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4">
        <f>IF(COUNTA(A33:M33)=0,"",IF(A33="","Falta ID",IF(C33="","Falta descripción",IF(D33="","Falta prioridad",IF(E33="","Falta uso",IF(F33="","Falta orientación",IF(M33="","Falta estado","Correcto")))))))</f>
        <v/>
      </c>
    </row>
    <row r="34" ht="38" customHeight="1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4">
        <f>IF(COUNTA(A34:M34)=0,"",IF(A34="","Falta ID",IF(C34="","Falta descripción",IF(D34="","Falta prioridad",IF(E34="","Falta uso",IF(F34="","Falta orientación",IF(M34="","Falta estado","Correcto")))))))</f>
        <v/>
      </c>
    </row>
    <row r="35" ht="38" customHeight="1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4">
        <f>IF(COUNTA(A35:M35)=0,"",IF(A35="","Falta ID",IF(C35="","Falta descripción",IF(D35="","Falta prioridad",IF(E35="","Falta uso",IF(F35="","Falta orientación",IF(M35="","Falta estado","Correcto")))))))</f>
        <v/>
      </c>
    </row>
    <row r="36" ht="38" customHeight="1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4">
        <f>IF(COUNTA(A36:M36)=0,"",IF(A36="","Falta ID",IF(C36="","Falta descripción",IF(D36="","Falta prioridad",IF(E36="","Falta uso",IF(F36="","Falta orientación",IF(M36="","Falta estado","Correcto")))))))</f>
        <v/>
      </c>
    </row>
    <row r="37" ht="38" customHeight="1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4">
        <f>IF(COUNTA(A37:M37)=0,"",IF(A37="","Falta ID",IF(C37="","Falta descripción",IF(D37="","Falta prioridad",IF(E37="","Falta uso",IF(F37="","Falta orientación",IF(M37="","Falta estado","Correcto")))))))</f>
        <v/>
      </c>
    </row>
    <row r="38" ht="38" customHeight="1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4">
        <f>IF(COUNTA(A38:M38)=0,"",IF(A38="","Falta ID",IF(C38="","Falta descripción",IF(D38="","Falta prioridad",IF(E38="","Falta uso",IF(F38="","Falta orientación",IF(M38="","Falta estado","Correcto")))))))</f>
        <v/>
      </c>
    </row>
    <row r="39" ht="38" customHeight="1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4">
        <f>IF(COUNTA(A39:M39)=0,"",IF(A39="","Falta ID",IF(C39="","Falta descripción",IF(D39="","Falta prioridad",IF(E39="","Falta uso",IF(F39="","Falta orientación",IF(M39="","Falta estado","Correcto")))))))</f>
        <v/>
      </c>
    </row>
    <row r="40" ht="38" customHeight="1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4">
        <f>IF(COUNTA(A40:M40)=0,"",IF(A40="","Falta ID",IF(C40="","Falta descripción",IF(D40="","Falta prioridad",IF(E40="","Falta uso",IF(F40="","Falta orientación",IF(M40="","Falta estado","Correcto")))))))</f>
        <v/>
      </c>
    </row>
    <row r="41" ht="38" customHeight="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4">
        <f>IF(COUNTA(A41:M41)=0,"",IF(A41="","Falta ID",IF(C41="","Falta descripción",IF(D41="","Falta prioridad",IF(E41="","Falta uso",IF(F41="","Falta orientación",IF(M41="","Falta estado","Correcto")))))))</f>
        <v/>
      </c>
    </row>
    <row r="42" ht="38" customHeight="1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4">
        <f>IF(COUNTA(A42:M42)=0,"",IF(A42="","Falta ID",IF(C42="","Falta descripción",IF(D42="","Falta prioridad",IF(E42="","Falta uso",IF(F42="","Falta orientación",IF(M42="","Falta estado","Correcto")))))))</f>
        <v/>
      </c>
    </row>
    <row r="43" ht="38" customHeight="1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4">
        <f>IF(COUNTA(A43:M43)=0,"",IF(A43="","Falta ID",IF(C43="","Falta descripción",IF(D43="","Falta prioridad",IF(E43="","Falta uso",IF(F43="","Falta orientación",IF(M43="","Falta estado","Correcto")))))))</f>
        <v/>
      </c>
    </row>
    <row r="44" ht="38" customHeight="1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4">
        <f>IF(COUNTA(A44:M44)=0,"",IF(A44="","Falta ID",IF(C44="","Falta descripción",IF(D44="","Falta prioridad",IF(E44="","Falta uso",IF(F44="","Falta orientación",IF(M44="","Falta estado","Correcto")))))))</f>
        <v/>
      </c>
    </row>
    <row r="45" ht="38" customHeight="1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4">
        <f>IF(COUNTA(A45:M45)=0,"",IF(A45="","Falta ID",IF(C45="","Falta descripción",IF(D45="","Falta prioridad",IF(E45="","Falta uso",IF(F45="","Falta orientación",IF(M45="","Falta estado","Correcto")))))))</f>
        <v/>
      </c>
    </row>
    <row r="46" ht="38" customHeight="1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4">
        <f>IF(COUNTA(A46:M46)=0,"",IF(A46="","Falta ID",IF(C46="","Falta descripción",IF(D46="","Falta prioridad",IF(E46="","Falta uso",IF(F46="","Falta orientación",IF(M46="","Falta estado","Correcto")))))))</f>
        <v/>
      </c>
    </row>
    <row r="47" ht="38" customHeight="1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4">
        <f>IF(COUNTA(A47:M47)=0,"",IF(A47="","Falta ID",IF(C47="","Falta descripción",IF(D47="","Falta prioridad",IF(E47="","Falta uso",IF(F47="","Falta orientación",IF(M47="","Falta estado","Correcto")))))))</f>
        <v/>
      </c>
    </row>
    <row r="48" ht="38" customHeight="1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4">
        <f>IF(COUNTA(A48:M48)=0,"",IF(A48="","Falta ID",IF(C48="","Falta descripción",IF(D48="","Falta prioridad",IF(E48="","Falta uso",IF(F48="","Falta orientación",IF(M48="","Falta estado","Correcto")))))))</f>
        <v/>
      </c>
    </row>
    <row r="49" ht="38" customHeight="1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4">
        <f>IF(COUNTA(A49:M49)=0,"",IF(A49="","Falta ID",IF(C49="","Falta descripción",IF(D49="","Falta prioridad",IF(E49="","Falta uso",IF(F49="","Falta orientación",IF(M49="","Falta estado","Correcto")))))))</f>
        <v/>
      </c>
    </row>
    <row r="50" ht="38" customHeight="1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4">
        <f>IF(COUNTA(A50:M50)=0,"",IF(A50="","Falta ID",IF(C50="","Falta descripción",IF(D50="","Falta prioridad",IF(E50="","Falta uso",IF(F50="","Falta orientación",IF(M50="","Falta estado","Correcto")))))))</f>
        <v/>
      </c>
    </row>
    <row r="51" ht="38" customHeight="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4">
        <f>IF(COUNTA(A51:M51)=0,"",IF(A51="","Falta ID",IF(C51="","Falta descripción",IF(D51="","Falta prioridad",IF(E51="","Falta uso",IF(F51="","Falta orientación",IF(M51="","Falta estado","Correcto")))))))</f>
        <v/>
      </c>
    </row>
    <row r="52" ht="38" customHeight="1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4">
        <f>IF(COUNTA(A52:M52)=0,"",IF(A52="","Falta ID",IF(C52="","Falta descripción",IF(D52="","Falta prioridad",IF(E52="","Falta uso",IF(F52="","Falta orientación",IF(M52="","Falta estado","Correcto")))))))</f>
        <v/>
      </c>
    </row>
    <row r="53" ht="38" customHeight="1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4">
        <f>IF(COUNTA(A53:M53)=0,"",IF(A53="","Falta ID",IF(C53="","Falta descripción",IF(D53="","Falta prioridad",IF(E53="","Falta uso",IF(F53="","Falta orientación",IF(M53="","Falta estado","Correcto")))))))</f>
        <v/>
      </c>
    </row>
    <row r="54" ht="38" customHeight="1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4">
        <f>IF(COUNTA(A54:M54)=0,"",IF(A54="","Falta ID",IF(C54="","Falta descripción",IF(D54="","Falta prioridad",IF(E54="","Falta uso",IF(F54="","Falta orientación",IF(M54="","Falta estado","Correcto")))))))</f>
        <v/>
      </c>
    </row>
    <row r="55" ht="38" customHeight="1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4">
        <f>IF(COUNTA(A55:M55)=0,"",IF(A55="","Falta ID",IF(C55="","Falta descripción",IF(D55="","Falta prioridad",IF(E55="","Falta uso",IF(F55="","Falta orientación",IF(M55="","Falta estado","Correcto")))))))</f>
        <v/>
      </c>
    </row>
    <row r="56" ht="38" customHeight="1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4">
        <f>IF(COUNTA(A56:M56)=0,"",IF(A56="","Falta ID",IF(C56="","Falta descripción",IF(D56="","Falta prioridad",IF(E56="","Falta uso",IF(F56="","Falta orientación",IF(M56="","Falta estado","Correcto")))))))</f>
        <v/>
      </c>
    </row>
    <row r="57" ht="38" customHeight="1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4">
        <f>IF(COUNTA(A57:M57)=0,"",IF(A57="","Falta ID",IF(C57="","Falta descripción",IF(D57="","Falta prioridad",IF(E57="","Falta uso",IF(F57="","Falta orientación",IF(M57="","Falta estado","Correcto")))))))</f>
        <v/>
      </c>
    </row>
    <row r="58" ht="38" customHeight="1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4">
        <f>IF(COUNTA(A58:M58)=0,"",IF(A58="","Falta ID",IF(C58="","Falta descripción",IF(D58="","Falta prioridad",IF(E58="","Falta uso",IF(F58="","Falta orientación",IF(M58="","Falta estado","Correcto")))))))</f>
        <v/>
      </c>
    </row>
    <row r="59" ht="38" customHeight="1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4">
        <f>IF(COUNTA(A59:M59)=0,"",IF(A59="","Falta ID",IF(C59="","Falta descripción",IF(D59="","Falta prioridad",IF(E59="","Falta uso",IF(F59="","Falta orientación",IF(M59="","Falta estado","Correcto")))))))</f>
        <v/>
      </c>
    </row>
    <row r="60" ht="38" customHeight="1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4">
        <f>IF(COUNTA(A60:M60)=0,"",IF(A60="","Falta ID",IF(C60="","Falta descripción",IF(D60="","Falta prioridad",IF(E60="","Falta uso",IF(F60="","Falta orientación",IF(M60="","Falta estado","Correcto")))))))</f>
        <v/>
      </c>
    </row>
    <row r="61" ht="38" customHeight="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4">
        <f>IF(COUNTA(A61:M61)=0,"",IF(A61="","Falta ID",IF(C61="","Falta descripción",IF(D61="","Falta prioridad",IF(E61="","Falta uso",IF(F61="","Falta orientación",IF(M61="","Falta estado","Correcto")))))))</f>
        <v/>
      </c>
    </row>
    <row r="62" ht="38" customHeight="1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4">
        <f>IF(COUNTA(A62:M62)=0,"",IF(A62="","Falta ID",IF(C62="","Falta descripción",IF(D62="","Falta prioridad",IF(E62="","Falta uso",IF(F62="","Falta orientación",IF(M62="","Falta estado","Correcto")))))))</f>
        <v/>
      </c>
    </row>
    <row r="63" ht="38" customHeight="1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  <c r="L63" s="11" t="n"/>
      <c r="M63" s="11" t="n"/>
      <c r="N63" s="14">
        <f>IF(COUNTA(A63:M63)=0,"",IF(A63="","Falta ID",IF(C63="","Falta descripción",IF(D63="","Falta prioridad",IF(E63="","Falta uso",IF(F63="","Falta orientación",IF(M63="","Falta estado","Correcto")))))))</f>
        <v/>
      </c>
    </row>
    <row r="64" ht="38" customHeight="1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4">
        <f>IF(COUNTA(A64:M64)=0,"",IF(A64="","Falta ID",IF(C64="","Falta descripción",IF(D64="","Falta prioridad",IF(E64="","Falta uso",IF(F64="","Falta orientación",IF(M64="","Falta estado","Correcto")))))))</f>
        <v/>
      </c>
    </row>
    <row r="65" ht="38" customHeight="1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4">
        <f>IF(COUNTA(A65:M65)=0,"",IF(A65="","Falta ID",IF(C65="","Falta descripción",IF(D65="","Falta prioridad",IF(E65="","Falta uso",IF(F65="","Falta orientación",IF(M65="","Falta estado","Correcto")))))))</f>
        <v/>
      </c>
    </row>
    <row r="66" ht="38" customHeight="1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4">
        <f>IF(COUNTA(A66:M66)=0,"",IF(A66="","Falta ID",IF(C66="","Falta descripción",IF(D66="","Falta prioridad",IF(E66="","Falta uso",IF(F66="","Falta orientación",IF(M66="","Falta estado","Correcto")))))))</f>
        <v/>
      </c>
    </row>
    <row r="67" ht="38" customHeight="1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4">
        <f>IF(COUNTA(A67:M67)=0,"",IF(A67="","Falta ID",IF(C67="","Falta descripción",IF(D67="","Falta prioridad",IF(E67="","Falta uso",IF(F67="","Falta orientación",IF(M67="","Falta estado","Correcto")))))))</f>
        <v/>
      </c>
    </row>
    <row r="68" ht="38" customHeight="1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1" t="n"/>
      <c r="N68" s="14">
        <f>IF(COUNTA(A68:M68)=0,"",IF(A68="","Falta ID",IF(C68="","Falta descripción",IF(D68="","Falta prioridad",IF(E68="","Falta uso",IF(F68="","Falta orientación",IF(M68="","Falta estado","Correcto")))))))</f>
        <v/>
      </c>
    </row>
    <row r="69" ht="38" customHeight="1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4">
        <f>IF(COUNTA(A69:M69)=0,"",IF(A69="","Falta ID",IF(C69="","Falta descripción",IF(D69="","Falta prioridad",IF(E69="","Falta uso",IF(F69="","Falta orientación",IF(M69="","Falta estado","Correcto")))))))</f>
        <v/>
      </c>
    </row>
    <row r="70" ht="38" customHeight="1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  <c r="L70" s="11" t="n"/>
      <c r="M70" s="11" t="n"/>
      <c r="N70" s="14">
        <f>IF(COUNTA(A70:M70)=0,"",IF(A70="","Falta ID",IF(C70="","Falta descripción",IF(D70="","Falta prioridad",IF(E70="","Falta uso",IF(F70="","Falta orientación",IF(M70="","Falta estado","Correcto")))))))</f>
        <v/>
      </c>
    </row>
    <row r="71" ht="38" customHeight="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1" t="n"/>
      <c r="N71" s="14">
        <f>IF(COUNTA(A71:M71)=0,"",IF(A71="","Falta ID",IF(C71="","Falta descripción",IF(D71="","Falta prioridad",IF(E71="","Falta uso",IF(F71="","Falta orientación",IF(M71="","Falta estado","Correcto")))))))</f>
        <v/>
      </c>
    </row>
    <row r="72" ht="38" customHeight="1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1" t="n"/>
      <c r="N72" s="14">
        <f>IF(COUNTA(A72:M72)=0,"",IF(A72="","Falta ID",IF(C72="","Falta descripción",IF(D72="","Falta prioridad",IF(E72="","Falta uso",IF(F72="","Falta orientación",IF(M72="","Falta estado","Correcto")))))))</f>
        <v/>
      </c>
    </row>
    <row r="73" ht="38" customHeight="1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1" t="n"/>
      <c r="L73" s="11" t="n"/>
      <c r="M73" s="11" t="n"/>
      <c r="N73" s="14">
        <f>IF(COUNTA(A73:M73)=0,"",IF(A73="","Falta ID",IF(C73="","Falta descripción",IF(D73="","Falta prioridad",IF(E73="","Falta uso",IF(F73="","Falta orientación",IF(M73="","Falta estado","Correcto")))))))</f>
        <v/>
      </c>
    </row>
    <row r="74" ht="38" customHeight="1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1" t="n"/>
      <c r="N74" s="14">
        <f>IF(COUNTA(A74:M74)=0,"",IF(A74="","Falta ID",IF(C74="","Falta descripción",IF(D74="","Falta prioridad",IF(E74="","Falta uso",IF(F74="","Falta orientación",IF(M74="","Falta estado","Correcto")))))))</f>
        <v/>
      </c>
    </row>
    <row r="75" ht="38" customHeight="1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1" t="n"/>
      <c r="L75" s="11" t="n"/>
      <c r="M75" s="11" t="n"/>
      <c r="N75" s="14">
        <f>IF(COUNTA(A75:M75)=0,"",IF(A75="","Falta ID",IF(C75="","Falta descripción",IF(D75="","Falta prioridad",IF(E75="","Falta uso",IF(F75="","Falta orientación",IF(M75="","Falta estado","Correcto")))))))</f>
        <v/>
      </c>
    </row>
    <row r="76" ht="38" customHeight="1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  <c r="L76" s="11" t="n"/>
      <c r="M76" s="11" t="n"/>
      <c r="N76" s="14">
        <f>IF(COUNTA(A76:M76)=0,"",IF(A76="","Falta ID",IF(C76="","Falta descripción",IF(D76="","Falta prioridad",IF(E76="","Falta uso",IF(F76="","Falta orientación",IF(M76="","Falta estado","Correcto")))))))</f>
        <v/>
      </c>
    </row>
    <row r="77" ht="38" customHeight="1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1" t="n"/>
      <c r="L77" s="11" t="n"/>
      <c r="M77" s="11" t="n"/>
      <c r="N77" s="14">
        <f>IF(COUNTA(A77:M77)=0,"",IF(A77="","Falta ID",IF(C77="","Falta descripción",IF(D77="","Falta prioridad",IF(E77="","Falta uso",IF(F77="","Falta orientación",IF(M77="","Falta estado","Correcto")))))))</f>
        <v/>
      </c>
    </row>
    <row r="78" ht="38" customHeight="1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1" t="n"/>
      <c r="L78" s="11" t="n"/>
      <c r="M78" s="11" t="n"/>
      <c r="N78" s="14">
        <f>IF(COUNTA(A78:M78)=0,"",IF(A78="","Falta ID",IF(C78="","Falta descripción",IF(D78="","Falta prioridad",IF(E78="","Falta uso",IF(F78="","Falta orientación",IF(M78="","Falta estado","Correcto")))))))</f>
        <v/>
      </c>
    </row>
    <row r="79" ht="38" customHeight="1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1" t="n"/>
      <c r="L79" s="11" t="n"/>
      <c r="M79" s="11" t="n"/>
      <c r="N79" s="14">
        <f>IF(COUNTA(A79:M79)=0,"",IF(A79="","Falta ID",IF(C79="","Falta descripción",IF(D79="","Falta prioridad",IF(E79="","Falta uso",IF(F79="","Falta orientación",IF(M79="","Falta estado","Correcto")))))))</f>
        <v/>
      </c>
    </row>
    <row r="80" ht="38" customHeight="1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1" t="n"/>
      <c r="L80" s="11" t="n"/>
      <c r="M80" s="11" t="n"/>
      <c r="N80" s="14">
        <f>IF(COUNTA(A80:M80)=0,"",IF(A80="","Falta ID",IF(C80="","Falta descripción",IF(D80="","Falta prioridad",IF(E80="","Falta uso",IF(F80="","Falta orientación",IF(M80="","Falta estado","Correcto")))))))</f>
        <v/>
      </c>
    </row>
    <row r="81" ht="38" customHeight="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1" t="n"/>
      <c r="L81" s="11" t="n"/>
      <c r="M81" s="11" t="n"/>
      <c r="N81" s="14">
        <f>IF(COUNTA(A81:M81)=0,"",IF(A81="","Falta ID",IF(C81="","Falta descripción",IF(D81="","Falta prioridad",IF(E81="","Falta uso",IF(F81="","Falta orientación",IF(M81="","Falta estado","Correcto")))))))</f>
        <v/>
      </c>
    </row>
    <row r="82" ht="38" customHeight="1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1" t="n"/>
      <c r="L82" s="11" t="n"/>
      <c r="M82" s="11" t="n"/>
      <c r="N82" s="14">
        <f>IF(COUNTA(A82:M82)=0,"",IF(A82="","Falta ID",IF(C82="","Falta descripción",IF(D82="","Falta prioridad",IF(E82="","Falta uso",IF(F82="","Falta orientación",IF(M82="","Falta estado","Correcto")))))))</f>
        <v/>
      </c>
    </row>
    <row r="83" ht="38" customHeight="1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1" t="n"/>
      <c r="L83" s="11" t="n"/>
      <c r="M83" s="11" t="n"/>
      <c r="N83" s="14">
        <f>IF(COUNTA(A83:M83)=0,"",IF(A83="","Falta ID",IF(C83="","Falta descripción",IF(D83="","Falta prioridad",IF(E83="","Falta uso",IF(F83="","Falta orientación",IF(M83="","Falta estado","Correcto")))))))</f>
        <v/>
      </c>
    </row>
    <row r="84" ht="38" customHeight="1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1" t="n"/>
      <c r="L84" s="11" t="n"/>
      <c r="M84" s="11" t="n"/>
      <c r="N84" s="14">
        <f>IF(COUNTA(A84:M84)=0,"",IF(A84="","Falta ID",IF(C84="","Falta descripción",IF(D84="","Falta prioridad",IF(E84="","Falta uso",IF(F84="","Falta orientación",IF(M84="","Falta estado","Correcto")))))))</f>
        <v/>
      </c>
    </row>
    <row r="85" ht="38" customHeight="1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1" t="n"/>
      <c r="L85" s="11" t="n"/>
      <c r="M85" s="11" t="n"/>
      <c r="N85" s="14">
        <f>IF(COUNTA(A85:M85)=0,"",IF(A85="","Falta ID",IF(C85="","Falta descripción",IF(D85="","Falta prioridad",IF(E85="","Falta uso",IF(F85="","Falta orientación",IF(M85="","Falta estado","Correcto")))))))</f>
        <v/>
      </c>
    </row>
    <row r="86" ht="38" customHeight="1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1" t="n"/>
      <c r="L86" s="11" t="n"/>
      <c r="M86" s="11" t="n"/>
      <c r="N86" s="14">
        <f>IF(COUNTA(A86:M86)=0,"",IF(A86="","Falta ID",IF(C86="","Falta descripción",IF(D86="","Falta prioridad",IF(E86="","Falta uso",IF(F86="","Falta orientación",IF(M86="","Falta estado","Correcto")))))))</f>
        <v/>
      </c>
    </row>
    <row r="87" ht="38" customHeight="1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1" t="n"/>
      <c r="L87" s="11" t="n"/>
      <c r="M87" s="11" t="n"/>
      <c r="N87" s="14">
        <f>IF(COUNTA(A87:M87)=0,"",IF(A87="","Falta ID",IF(C87="","Falta descripción",IF(D87="","Falta prioridad",IF(E87="","Falta uso",IF(F87="","Falta orientación",IF(M87="","Falta estado","Correcto")))))))</f>
        <v/>
      </c>
    </row>
    <row r="88" ht="38" customHeight="1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1" t="n"/>
      <c r="L88" s="11" t="n"/>
      <c r="M88" s="11" t="n"/>
      <c r="N88" s="14">
        <f>IF(COUNTA(A88:M88)=0,"",IF(A88="","Falta ID",IF(C88="","Falta descripción",IF(D88="","Falta prioridad",IF(E88="","Falta uso",IF(F88="","Falta orientación",IF(M88="","Falta estado","Correcto")))))))</f>
        <v/>
      </c>
    </row>
    <row r="89" ht="38" customHeight="1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1" t="n"/>
      <c r="L89" s="11" t="n"/>
      <c r="M89" s="11" t="n"/>
      <c r="N89" s="14">
        <f>IF(COUNTA(A89:M89)=0,"",IF(A89="","Falta ID",IF(C89="","Falta descripción",IF(D89="","Falta prioridad",IF(E89="","Falta uso",IF(F89="","Falta orientación",IF(M89="","Falta estado","Correcto")))))))</f>
        <v/>
      </c>
    </row>
    <row r="90" ht="38" customHeight="1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1" t="n"/>
      <c r="L90" s="11" t="n"/>
      <c r="M90" s="11" t="n"/>
      <c r="N90" s="14">
        <f>IF(COUNTA(A90:M90)=0,"",IF(A90="","Falta ID",IF(C90="","Falta descripción",IF(D90="","Falta prioridad",IF(E90="","Falta uso",IF(F90="","Falta orientación",IF(M90="","Falta estado","Correcto")))))))</f>
        <v/>
      </c>
    </row>
    <row r="91" ht="38" customHeight="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1" t="n"/>
      <c r="L91" s="11" t="n"/>
      <c r="M91" s="11" t="n"/>
      <c r="N91" s="14">
        <f>IF(COUNTA(A91:M91)=0,"",IF(A91="","Falta ID",IF(C91="","Falta descripción",IF(D91="","Falta prioridad",IF(E91="","Falta uso",IF(F91="","Falta orientación",IF(M91="","Falta estado","Correcto")))))))</f>
        <v/>
      </c>
    </row>
    <row r="92" ht="38" customHeight="1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1" t="n"/>
      <c r="L92" s="11" t="n"/>
      <c r="M92" s="11" t="n"/>
      <c r="N92" s="14">
        <f>IF(COUNTA(A92:M92)=0,"",IF(A92="","Falta ID",IF(C92="","Falta descripción",IF(D92="","Falta prioridad",IF(E92="","Falta uso",IF(F92="","Falta orientación",IF(M92="","Falta estado","Correcto")))))))</f>
        <v/>
      </c>
    </row>
    <row r="93" ht="38" customHeight="1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1" t="n"/>
      <c r="L93" s="11" t="n"/>
      <c r="M93" s="11" t="n"/>
      <c r="N93" s="14">
        <f>IF(COUNTA(A93:M93)=0,"",IF(A93="","Falta ID",IF(C93="","Falta descripción",IF(D93="","Falta prioridad",IF(E93="","Falta uso",IF(F93="","Falta orientación",IF(M93="","Falta estado","Correcto")))))))</f>
        <v/>
      </c>
    </row>
    <row r="94" ht="38" customHeight="1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1" t="n"/>
      <c r="L94" s="11" t="n"/>
      <c r="M94" s="11" t="n"/>
      <c r="N94" s="14">
        <f>IF(COUNTA(A94:M94)=0,"",IF(A94="","Falta ID",IF(C94="","Falta descripción",IF(D94="","Falta prioridad",IF(E94="","Falta uso",IF(F94="","Falta orientación",IF(M94="","Falta estado","Correcto")))))))</f>
        <v/>
      </c>
    </row>
    <row r="95" ht="38" customHeight="1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1" t="n"/>
      <c r="L95" s="11" t="n"/>
      <c r="M95" s="11" t="n"/>
      <c r="N95" s="14">
        <f>IF(COUNTA(A95:M95)=0,"",IF(A95="","Falta ID",IF(C95="","Falta descripción",IF(D95="","Falta prioridad",IF(E95="","Falta uso",IF(F95="","Falta orientación",IF(M95="","Falta estado","Correcto")))))))</f>
        <v/>
      </c>
    </row>
    <row r="96" ht="38" customHeight="1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1" t="n"/>
      <c r="L96" s="11" t="n"/>
      <c r="M96" s="11" t="n"/>
      <c r="N96" s="14">
        <f>IF(COUNTA(A96:M96)=0,"",IF(A96="","Falta ID",IF(C96="","Falta descripción",IF(D96="","Falta prioridad",IF(E96="","Falta uso",IF(F96="","Falta orientación",IF(M96="","Falta estado","Correcto")))))))</f>
        <v/>
      </c>
    </row>
    <row r="97" ht="38" customHeight="1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1" t="n"/>
      <c r="L97" s="11" t="n"/>
      <c r="M97" s="11" t="n"/>
      <c r="N97" s="14">
        <f>IF(COUNTA(A97:M97)=0,"",IF(A97="","Falta ID",IF(C97="","Falta descripción",IF(D97="","Falta prioridad",IF(E97="","Falta uso",IF(F97="","Falta orientación",IF(M97="","Falta estado","Correcto")))))))</f>
        <v/>
      </c>
    </row>
    <row r="98" ht="38" customHeight="1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1" t="n"/>
      <c r="L98" s="11" t="n"/>
      <c r="M98" s="11" t="n"/>
      <c r="N98" s="14">
        <f>IF(COUNTA(A98:M98)=0,"",IF(A98="","Falta ID",IF(C98="","Falta descripción",IF(D98="","Falta prioridad",IF(E98="","Falta uso",IF(F98="","Falta orientación",IF(M98="","Falta estado","Correcto")))))))</f>
        <v/>
      </c>
    </row>
    <row r="99" ht="38" customHeight="1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1" t="n"/>
      <c r="L99" s="11" t="n"/>
      <c r="M99" s="11" t="n"/>
      <c r="N99" s="14">
        <f>IF(COUNTA(A99:M99)=0,"",IF(A99="","Falta ID",IF(C99="","Falta descripción",IF(D99="","Falta prioridad",IF(E99="","Falta uso",IF(F99="","Falta orientación",IF(M99="","Falta estado","Correcto")))))))</f>
        <v/>
      </c>
    </row>
    <row r="100" ht="38" customHeight="1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1" t="n"/>
      <c r="L100" s="11" t="n"/>
      <c r="M100" s="11" t="n"/>
      <c r="N100" s="14">
        <f>IF(COUNTA(A100:M100)=0,"",IF(A100="","Falta ID",IF(C100="","Falta descripción",IF(D100="","Falta prioridad",IF(E100="","Falta uso",IF(F100="","Falta orientación",IF(M100="","Falta estado","Correcto")))))))</f>
        <v/>
      </c>
    </row>
    <row r="101" ht="38" customHeight="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1" t="n"/>
      <c r="L101" s="11" t="n"/>
      <c r="M101" s="11" t="n"/>
      <c r="N101" s="14">
        <f>IF(COUNTA(A101:M101)=0,"",IF(A101="","Falta ID",IF(C101="","Falta descripción",IF(D101="","Falta prioridad",IF(E101="","Falta uso",IF(F101="","Falta orientación",IF(M101="","Falta estado","Correcto")))))))</f>
        <v/>
      </c>
    </row>
    <row r="102" ht="38" customHeight="1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1" t="n"/>
      <c r="L102" s="11" t="n"/>
      <c r="M102" s="11" t="n"/>
      <c r="N102" s="14">
        <f>IF(COUNTA(A102:M102)=0,"",IF(A102="","Falta ID",IF(C102="","Falta descripción",IF(D102="","Falta prioridad",IF(E102="","Falta uso",IF(F102="","Falta orientación",IF(M102="","Falta estado","Correcto")))))))</f>
        <v/>
      </c>
    </row>
    <row r="103" ht="38" customHeight="1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1" t="n"/>
      <c r="L103" s="11" t="n"/>
      <c r="M103" s="11" t="n"/>
      <c r="N103" s="14">
        <f>IF(COUNTA(A103:M103)=0,"",IF(A103="","Falta ID",IF(C103="","Falta descripción",IF(D103="","Falta prioridad",IF(E103="","Falta uso",IF(F103="","Falta orientación",IF(M103="","Falta estado","Correcto")))))))</f>
        <v/>
      </c>
    </row>
    <row r="104" ht="38" customHeight="1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1" t="n"/>
      <c r="L104" s="11" t="n"/>
      <c r="M104" s="11" t="n"/>
      <c r="N104" s="14">
        <f>IF(COUNTA(A104:M104)=0,"",IF(A104="","Falta ID",IF(C104="","Falta descripción",IF(D104="","Falta prioridad",IF(E104="","Falta uso",IF(F104="","Falta orientación",IF(M104="","Falta estado","Correcto")))))))</f>
        <v/>
      </c>
    </row>
    <row r="105" ht="38" customHeight="1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1" t="n"/>
      <c r="L105" s="11" t="n"/>
      <c r="M105" s="11" t="n"/>
      <c r="N105" s="14">
        <f>IF(COUNTA(A105:M105)=0,"",IF(A105="","Falta ID",IF(C105="","Falta descripción",IF(D105="","Falta prioridad",IF(E105="","Falta uso",IF(F105="","Falta orientación",IF(M105="","Falta estado","Correcto")))))))</f>
        <v/>
      </c>
    </row>
    <row r="106" ht="38" customHeight="1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1" t="n"/>
      <c r="L106" s="11" t="n"/>
      <c r="M106" s="11" t="n"/>
      <c r="N106" s="14">
        <f>IF(COUNTA(A106:M106)=0,"",IF(A106="","Falta ID",IF(C106="","Falta descripción",IF(D106="","Falta prioridad",IF(E106="","Falta uso",IF(F106="","Falta orientación",IF(M106="","Falta estado","Correcto")))))))</f>
        <v/>
      </c>
    </row>
  </sheetData>
  <autoFilter ref="A6:N106"/>
  <mergeCells count="1">
    <mergeCell ref="A1:N1"/>
  </mergeCells>
  <conditionalFormatting sqref="D7:D106">
    <cfRule type="expression" priority="1" dxfId="1">
      <formula>D7="Imprescindible"</formula>
    </cfRule>
    <cfRule type="expression" priority="2" dxfId="5">
      <formula>D7="Recomendada"</formula>
    </cfRule>
  </conditionalFormatting>
  <conditionalFormatting sqref="M7:M106">
    <cfRule type="expression" priority="3" dxfId="0">
      <formula>M7="Completada"</formula>
    </cfRule>
    <cfRule type="expression" priority="4" dxfId="6">
      <formula>M7="Descartada"</formula>
    </cfRule>
  </conditionalFormatting>
  <conditionalFormatting sqref="N7:N106">
    <cfRule type="expression" priority="5" dxfId="0">
      <formula>N7="Correcto"</formula>
    </cfRule>
    <cfRule type="expression" priority="6" dxfId="1">
      <formula>AND(N7&lt;&gt;"",N7&lt;&gt;"Correcto")</formula>
    </cfRule>
  </conditionalFormatting>
  <conditionalFormatting sqref="A7:A106">
    <cfRule type="expression" priority="7" dxfId="4">
      <formula>AND(A7&lt;&gt;"",COUNTIF($A$7:$A$106,A7)&gt;1)</formula>
    </cfRule>
  </conditionalFormatting>
  <dataValidations count="5">
    <dataValidation sqref="D7:D106" showDropDown="0" showInputMessage="1" showErrorMessage="1" allowBlank="0" errorTitle="Valor no válido" error="Selecciona un valor de la lista." promptTitle="Selección" prompt="Selecciona la prioridad." type="list">
      <formula1>"Imprescindible,Recomendada,Opcional"</formula1>
    </dataValidation>
    <dataValidation sqref="E7:E106" showDropDown="0" showInputMessage="1" showErrorMessage="1" allowBlank="0" errorTitle="Valor no válido" error="Selecciona un valor de la lista." promptTitle="Selección" prompt="Selecciona el uso principal." type="list">
      <formula1>"Web,Catálogo,Redes sociales,Prensa,Presentación interna,Archivo,Múltiple,Otro"</formula1>
    </dataValidation>
    <dataValidation sqref="F7:F106" showDropDown="0" showInputMessage="1" showErrorMessage="1" allowBlank="0" errorTitle="Valor no válido" error="Selecciona un valor de la lista." promptTitle="Selección" prompt="Selecciona la orientación." type="list">
      <formula1>"Horizontal,Vertical,Cuadrada,Panorámica,Por decidir"</formula1>
    </dataValidation>
    <dataValidation sqref="G7:G106" showDropDown="0" showInputMessage="1" showErrorMessage="1" allowBlank="0" errorTitle="Valor no válido" error="Selecciona un valor de la lista." promptTitle="Selección" prompt="Selecciona el tipo de plano." type="list">
      <formula1>"Gran plano general,Plano general,Plano entero,Plano medio,Primer plano,Plano detalle,Cenital,Otro"</formula1>
    </dataValidation>
    <dataValidation sqref="M7:M106" showDropDown="0" showInputMessage="1" showErrorMessage="1" allowBlank="0" errorTitle="Valor no válido" error="Selecciona un valor de la lista." promptTitle="Selección" prompt="Selecciona el estado." type="list">
      <formula1>"Pendiente,Preparada,Completada,Descartada"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3" customWidth="1" min="3" max="3"/>
    <col width="18" customWidth="1" min="4" max="4"/>
    <col width="19" customWidth="1" min="5" max="5"/>
    <col width="15" customWidth="1" min="6" max="6"/>
    <col width="29" customWidth="1" min="7" max="7"/>
    <col width="18" customWidth="1" min="8" max="8"/>
    <col width="24" customWidth="1" min="9" max="9"/>
    <col width="16" customWidth="1" min="10" max="10"/>
    <col width="27" customWidth="1" min="11" max="11"/>
    <col width="24" customWidth="1" min="12" max="12"/>
    <col width="20" customWidth="1" min="13" max="13"/>
  </cols>
  <sheetData>
    <row r="1" ht="30" customHeight="1">
      <c r="A1" s="1" t="inlineStr">
        <is>
          <t>ENTREGABLES</t>
        </is>
      </c>
    </row>
    <row r="2">
      <c r="A2" s="9" t="inlineStr">
        <is>
          <t>Define las piezas finales, sus cantidades, formatos, responsables y fechas previstas.</t>
        </is>
      </c>
    </row>
    <row r="3"/>
    <row r="4"/>
    <row r="5"/>
    <row r="6" ht="34" customHeight="1">
      <c r="A6" s="8" t="inlineStr">
        <is>
          <t>ID entregable</t>
        </is>
      </c>
      <c r="B6" s="8" t="inlineStr">
        <is>
          <t>Nombre del entregable</t>
        </is>
      </c>
      <c r="C6" s="8" t="inlineStr">
        <is>
          <t>Uso o canal</t>
        </is>
      </c>
      <c r="D6" s="8" t="inlineStr">
        <is>
          <t>Cantidad prevista</t>
        </is>
      </c>
      <c r="E6" s="8" t="inlineStr">
        <is>
          <t>Formato de archivo</t>
        </is>
      </c>
      <c r="F6" s="8" t="inlineStr">
        <is>
          <t>Orientación</t>
        </is>
      </c>
      <c r="G6" s="8" t="inlineStr">
        <is>
          <t>Dimensiones o resolución</t>
        </is>
      </c>
      <c r="H6" s="8" t="inlineStr">
        <is>
          <t>Espacio de color</t>
        </is>
      </c>
      <c r="I6" s="8" t="inlineStr">
        <is>
          <t>Nivel de edición</t>
        </is>
      </c>
      <c r="J6" s="8" t="inlineStr">
        <is>
          <t>Fecha prevista</t>
        </is>
      </c>
      <c r="K6" s="8" t="inlineStr">
        <is>
          <t>Responsable de validación</t>
        </is>
      </c>
      <c r="L6" s="8" t="inlineStr">
        <is>
          <t>Estado</t>
        </is>
      </c>
      <c r="M6" s="8" t="inlineStr">
        <is>
          <t>Alerta</t>
        </is>
      </c>
    </row>
    <row r="7" ht="36" customHeight="1">
      <c r="A7" s="11" t="inlineStr">
        <is>
          <t>E-001</t>
        </is>
      </c>
      <c r="B7" s="11" t="inlineStr">
        <is>
          <t>Selección principal de campaña</t>
        </is>
      </c>
      <c r="C7" s="11" t="inlineStr">
        <is>
          <t>Web</t>
        </is>
      </c>
      <c r="D7" s="11" t="n">
        <v>12</v>
      </c>
      <c r="E7" s="11" t="inlineStr">
        <is>
          <t>JPG</t>
        </is>
      </c>
      <c r="F7" s="11" t="inlineStr">
        <is>
          <t>Mixta</t>
        </is>
      </c>
      <c r="G7" s="11" t="inlineStr">
        <is>
          <t>Lado largo 4000 px</t>
        </is>
      </c>
      <c r="H7" s="11" t="inlineStr">
        <is>
          <t>sRGB</t>
        </is>
      </c>
      <c r="I7" s="11" t="inlineStr">
        <is>
          <t>Retoque estándar</t>
        </is>
      </c>
      <c r="J7" s="12" t="n">
        <v>46318</v>
      </c>
      <c r="K7" s="11" t="inlineStr">
        <is>
          <t>Dirección de marca</t>
        </is>
      </c>
      <c r="L7" s="11" t="inlineStr">
        <is>
          <t>Pendiente de selección</t>
        </is>
      </c>
      <c r="M7" s="14">
        <f>IF(COUNTA(A7:L7)=0,"",IF(A7="","Falta ID",IF(B7="","Falta nombre",IF(OR(D7="",D7&lt;=0),"Revisar cantidad",IF(E7="","Falta formato",IF(J7="","Falta fecha",IF(L7="","Falta estado",IF(AND(L7&lt;&gt;"Entregado",J7&lt;TODAY()),"Vencido","Correcto"))))))))</f>
        <v/>
      </c>
    </row>
    <row r="8" ht="36" customHeight="1">
      <c r="A8" s="11" t="inlineStr">
        <is>
          <t>E-002</t>
        </is>
      </c>
      <c r="B8" s="11" t="inlineStr">
        <is>
          <t>Imágenes de catálogo</t>
        </is>
      </c>
      <c r="C8" s="11" t="inlineStr">
        <is>
          <t>Catálogo</t>
        </is>
      </c>
      <c r="D8" s="11" t="n">
        <v>18</v>
      </c>
      <c r="E8" s="11" t="inlineStr">
        <is>
          <t>TIFF</t>
        </is>
      </c>
      <c r="F8" s="11" t="inlineStr">
        <is>
          <t>Mixta</t>
        </is>
      </c>
      <c r="G8" s="11" t="inlineStr">
        <is>
          <t>Resolución completa</t>
        </is>
      </c>
      <c r="H8" s="11" t="inlineStr">
        <is>
          <t>Adobe RGB</t>
        </is>
      </c>
      <c r="I8" s="11" t="inlineStr">
        <is>
          <t>Retoque estándar</t>
        </is>
      </c>
      <c r="J8" s="12" t="n">
        <v>46323</v>
      </c>
      <c r="K8" s="11" t="inlineStr">
        <is>
          <t>Dirección de producto</t>
        </is>
      </c>
      <c r="L8" s="11" t="inlineStr">
        <is>
          <t>Pendiente de selección</t>
        </is>
      </c>
      <c r="M8" s="14">
        <f>IF(COUNTA(A8:L8)=0,"",IF(A8="","Falta ID",IF(B8="","Falta nombre",IF(OR(D8="",D8&lt;=0),"Revisar cantidad",IF(E8="","Falta formato",IF(J8="","Falta fecha",IF(L8="","Falta estado",IF(AND(L8&lt;&gt;"Entregado",J8&lt;TODAY()),"Vencido","Correcto"))))))))</f>
        <v/>
      </c>
    </row>
    <row r="9" ht="36" customHeight="1">
      <c r="A9" s="11" t="inlineStr">
        <is>
          <t>E-003</t>
        </is>
      </c>
      <c r="B9" s="11" t="inlineStr">
        <is>
          <t>Adaptaciones para publicaciones</t>
        </is>
      </c>
      <c r="C9" s="11" t="inlineStr">
        <is>
          <t>Redes sociales</t>
        </is>
      </c>
      <c r="D9" s="11" t="n">
        <v>10</v>
      </c>
      <c r="E9" s="11" t="inlineStr">
        <is>
          <t>JPG</t>
        </is>
      </c>
      <c r="F9" s="11" t="inlineStr">
        <is>
          <t>Mixta</t>
        </is>
      </c>
      <c r="G9" s="11" t="inlineStr">
        <is>
          <t>1080 × 1350 px y 1080 × 1080 px</t>
        </is>
      </c>
      <c r="H9" s="11" t="inlineStr">
        <is>
          <t>sRGB</t>
        </is>
      </c>
      <c r="I9" s="11" t="inlineStr">
        <is>
          <t>Recorte y exportación</t>
        </is>
      </c>
      <c r="J9" s="12" t="n">
        <v>46325</v>
      </c>
      <c r="K9" s="11" t="inlineStr">
        <is>
          <t>Dirección de comunicación</t>
        </is>
      </c>
      <c r="L9" s="11" t="inlineStr">
        <is>
          <t>Pendiente de selección</t>
        </is>
      </c>
      <c r="M9" s="14">
        <f>IF(COUNTA(A9:L9)=0,"",IF(A9="","Falta ID",IF(B9="","Falta nombre",IF(OR(D9="",D9&lt;=0),"Revisar cantidad",IF(E9="","Falta formato",IF(J9="","Falta fecha",IF(L9="","Falta estado",IF(AND(L9&lt;&gt;"Entregado",J9&lt;TODAY()),"Vencido","Correcto"))))))))</f>
        <v/>
      </c>
    </row>
    <row r="10" ht="36" customHeight="1">
      <c r="A10" s="11" t="inlineStr">
        <is>
          <t>E-004</t>
        </is>
      </c>
      <c r="B10" s="11" t="inlineStr">
        <is>
          <t>Contactos para revisión interna</t>
        </is>
      </c>
      <c r="C10" s="11" t="inlineStr">
        <is>
          <t>Presentación interna</t>
        </is>
      </c>
      <c r="D10" s="11" t="n">
        <v>1</v>
      </c>
      <c r="E10" s="11" t="inlineStr">
        <is>
          <t>PDF</t>
        </is>
      </c>
      <c r="F10" s="11" t="inlineStr">
        <is>
          <t>No aplica</t>
        </is>
      </c>
      <c r="G10" s="11" t="inlineStr">
        <is>
          <t>A4 apaisado</t>
        </is>
      </c>
      <c r="H10" s="11" t="inlineStr">
        <is>
          <t>sRGB</t>
        </is>
      </c>
      <c r="I10" s="11" t="inlineStr">
        <is>
          <t>Ajuste básico</t>
        </is>
      </c>
      <c r="J10" s="12" t="n">
        <v>46314</v>
      </c>
      <c r="K10" s="11" t="inlineStr">
        <is>
          <t>Dirección de arte</t>
        </is>
      </c>
      <c r="L10" s="11" t="inlineStr">
        <is>
          <t>Pendiente de selección</t>
        </is>
      </c>
      <c r="M10" s="14">
        <f>IF(COUNTA(A10:L10)=0,"",IF(A10="","Falta ID",IF(B10="","Falta nombre",IF(OR(D10="",D10&lt;=0),"Revisar cantidad",IF(E10="","Falta formato",IF(J10="","Falta fecha",IF(L10="","Falta estado",IF(AND(L10&lt;&gt;"Entregado",J10&lt;TODAY()),"Vencido","Correcto"))))))))</f>
        <v/>
      </c>
    </row>
    <row r="11" ht="36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2" t="n"/>
      <c r="K11" s="11" t="n"/>
      <c r="L11" s="11" t="n"/>
      <c r="M11" s="14">
        <f>IF(COUNTA(A11:L11)=0,"",IF(A11="","Falta ID",IF(B11="","Falta nombre",IF(OR(D11="",D11&lt;=0),"Revisar cantidad",IF(E11="","Falta formato",IF(J11="","Falta fecha",IF(L11="","Falta estado",IF(AND(L11&lt;&gt;"Entregado",J11&lt;TODAY()),"Vencido","Correcto"))))))))</f>
        <v/>
      </c>
    </row>
    <row r="12" ht="36" customHeight="1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2" t="n"/>
      <c r="K12" s="11" t="n"/>
      <c r="L12" s="11" t="n"/>
      <c r="M12" s="14">
        <f>IF(COUNTA(A12:L12)=0,"",IF(A12="","Falta ID",IF(B12="","Falta nombre",IF(OR(D12="",D12&lt;=0),"Revisar cantidad",IF(E12="","Falta formato",IF(J12="","Falta fecha",IF(L12="","Falta estado",IF(AND(L12&lt;&gt;"Entregado",J12&lt;TODAY()),"Vencido","Correcto"))))))))</f>
        <v/>
      </c>
    </row>
    <row r="13" ht="36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2" t="n"/>
      <c r="K13" s="11" t="n"/>
      <c r="L13" s="11" t="n"/>
      <c r="M13" s="14">
        <f>IF(COUNTA(A13:L13)=0,"",IF(A13="","Falta ID",IF(B13="","Falta nombre",IF(OR(D13="",D13&lt;=0),"Revisar cantidad",IF(E13="","Falta formato",IF(J13="","Falta fecha",IF(L13="","Falta estado",IF(AND(L13&lt;&gt;"Entregado",J13&lt;TODAY()),"Vencido","Correcto"))))))))</f>
        <v/>
      </c>
    </row>
    <row r="14" ht="36" customHeight="1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2" t="n"/>
      <c r="K14" s="11" t="n"/>
      <c r="L14" s="11" t="n"/>
      <c r="M14" s="14">
        <f>IF(COUNTA(A14:L14)=0,"",IF(A14="","Falta ID",IF(B14="","Falta nombre",IF(OR(D14="",D14&lt;=0),"Revisar cantidad",IF(E14="","Falta formato",IF(J14="","Falta fecha",IF(L14="","Falta estado",IF(AND(L14&lt;&gt;"Entregado",J14&lt;TODAY()),"Vencido","Correcto"))))))))</f>
        <v/>
      </c>
    </row>
    <row r="15" ht="36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2" t="n"/>
      <c r="K15" s="11" t="n"/>
      <c r="L15" s="11" t="n"/>
      <c r="M15" s="14">
        <f>IF(COUNTA(A15:L15)=0,"",IF(A15="","Falta ID",IF(B15="","Falta nombre",IF(OR(D15="",D15&lt;=0),"Revisar cantidad",IF(E15="","Falta formato",IF(J15="","Falta fecha",IF(L15="","Falta estado",IF(AND(L15&lt;&gt;"Entregado",J15&lt;TODAY()),"Vencido","Correcto"))))))))</f>
        <v/>
      </c>
    </row>
    <row r="16" ht="36" customHeight="1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2" t="n"/>
      <c r="K16" s="11" t="n"/>
      <c r="L16" s="11" t="n"/>
      <c r="M16" s="14">
        <f>IF(COUNTA(A16:L16)=0,"",IF(A16="","Falta ID",IF(B16="","Falta nombre",IF(OR(D16="",D16&lt;=0),"Revisar cantidad",IF(E16="","Falta formato",IF(J16="","Falta fecha",IF(L16="","Falta estado",IF(AND(L16&lt;&gt;"Entregado",J16&lt;TODAY()),"Vencido","Correcto"))))))))</f>
        <v/>
      </c>
    </row>
    <row r="17" ht="36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2" t="n"/>
      <c r="K17" s="11" t="n"/>
      <c r="L17" s="11" t="n"/>
      <c r="M17" s="14">
        <f>IF(COUNTA(A17:L17)=0,"",IF(A17="","Falta ID",IF(B17="","Falta nombre",IF(OR(D17="",D17&lt;=0),"Revisar cantidad",IF(E17="","Falta formato",IF(J17="","Falta fecha",IF(L17="","Falta estado",IF(AND(L17&lt;&gt;"Entregado",J17&lt;TODAY()),"Vencido","Correcto"))))))))</f>
        <v/>
      </c>
    </row>
    <row r="18" ht="36" customHeight="1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2" t="n"/>
      <c r="K18" s="11" t="n"/>
      <c r="L18" s="11" t="n"/>
      <c r="M18" s="14">
        <f>IF(COUNTA(A18:L18)=0,"",IF(A18="","Falta ID",IF(B18="","Falta nombre",IF(OR(D18="",D18&lt;=0),"Revisar cantidad",IF(E18="","Falta formato",IF(J18="","Falta fecha",IF(L18="","Falta estado",IF(AND(L18&lt;&gt;"Entregado",J18&lt;TODAY()),"Vencido","Correcto"))))))))</f>
        <v/>
      </c>
    </row>
    <row r="19" ht="36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2" t="n"/>
      <c r="K19" s="11" t="n"/>
      <c r="L19" s="11" t="n"/>
      <c r="M19" s="14">
        <f>IF(COUNTA(A19:L19)=0,"",IF(A19="","Falta ID",IF(B19="","Falta nombre",IF(OR(D19="",D19&lt;=0),"Revisar cantidad",IF(E19="","Falta formato",IF(J19="","Falta fecha",IF(L19="","Falta estado",IF(AND(L19&lt;&gt;"Entregado",J19&lt;TODAY()),"Vencido","Correcto"))))))))</f>
        <v/>
      </c>
    </row>
    <row r="20" ht="36" customHeight="1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2" t="n"/>
      <c r="K20" s="11" t="n"/>
      <c r="L20" s="11" t="n"/>
      <c r="M20" s="14">
        <f>IF(COUNTA(A20:L20)=0,"",IF(A20="","Falta ID",IF(B20="","Falta nombre",IF(OR(D20="",D20&lt;=0),"Revisar cantidad",IF(E20="","Falta formato",IF(J20="","Falta fecha",IF(L20="","Falta estado",IF(AND(L20&lt;&gt;"Entregado",J20&lt;TODAY()),"Vencido","Correcto"))))))))</f>
        <v/>
      </c>
    </row>
    <row r="21" ht="36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2" t="n"/>
      <c r="K21" s="11" t="n"/>
      <c r="L21" s="11" t="n"/>
      <c r="M21" s="14">
        <f>IF(COUNTA(A21:L21)=0,"",IF(A21="","Falta ID",IF(B21="","Falta nombre",IF(OR(D21="",D21&lt;=0),"Revisar cantidad",IF(E21="","Falta formato",IF(J21="","Falta fecha",IF(L21="","Falta estado",IF(AND(L21&lt;&gt;"Entregado",J21&lt;TODAY()),"Vencido","Correcto"))))))))</f>
        <v/>
      </c>
    </row>
    <row r="22" ht="36" customHeight="1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2" t="n"/>
      <c r="K22" s="11" t="n"/>
      <c r="L22" s="11" t="n"/>
      <c r="M22" s="14">
        <f>IF(COUNTA(A22:L22)=0,"",IF(A22="","Falta ID",IF(B22="","Falta nombre",IF(OR(D22="",D22&lt;=0),"Revisar cantidad",IF(E22="","Falta formato",IF(J22="","Falta fecha",IF(L22="","Falta estado",IF(AND(L22&lt;&gt;"Entregado",J22&lt;TODAY()),"Vencido","Correcto"))))))))</f>
        <v/>
      </c>
    </row>
    <row r="23" ht="36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2" t="n"/>
      <c r="K23" s="11" t="n"/>
      <c r="L23" s="11" t="n"/>
      <c r="M23" s="14">
        <f>IF(COUNTA(A23:L23)=0,"",IF(A23="","Falta ID",IF(B23="","Falta nombre",IF(OR(D23="",D23&lt;=0),"Revisar cantidad",IF(E23="","Falta formato",IF(J23="","Falta fecha",IF(L23="","Falta estado",IF(AND(L23&lt;&gt;"Entregado",J23&lt;TODAY()),"Vencido","Correcto"))))))))</f>
        <v/>
      </c>
    </row>
    <row r="24" ht="36" customHeight="1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2" t="n"/>
      <c r="K24" s="11" t="n"/>
      <c r="L24" s="11" t="n"/>
      <c r="M24" s="14">
        <f>IF(COUNTA(A24:L24)=0,"",IF(A24="","Falta ID",IF(B24="","Falta nombre",IF(OR(D24="",D24&lt;=0),"Revisar cantidad",IF(E24="","Falta formato",IF(J24="","Falta fecha",IF(L24="","Falta estado",IF(AND(L24&lt;&gt;"Entregado",J24&lt;TODAY()),"Vencido","Correcto"))))))))</f>
        <v/>
      </c>
    </row>
    <row r="25" ht="36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2" t="n"/>
      <c r="K25" s="11" t="n"/>
      <c r="L25" s="11" t="n"/>
      <c r="M25" s="14">
        <f>IF(COUNTA(A25:L25)=0,"",IF(A25="","Falta ID",IF(B25="","Falta nombre",IF(OR(D25="",D25&lt;=0),"Revisar cantidad",IF(E25="","Falta formato",IF(J25="","Falta fecha",IF(L25="","Falta estado",IF(AND(L25&lt;&gt;"Entregado",J25&lt;TODAY()),"Vencido","Correcto"))))))))</f>
        <v/>
      </c>
    </row>
    <row r="26" ht="36" customHeight="1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2" t="n"/>
      <c r="K26" s="11" t="n"/>
      <c r="L26" s="11" t="n"/>
      <c r="M26" s="14">
        <f>IF(COUNTA(A26:L26)=0,"",IF(A26="","Falta ID",IF(B26="","Falta nombre",IF(OR(D26="",D26&lt;=0),"Revisar cantidad",IF(E26="","Falta formato",IF(J26="","Falta fecha",IF(L26="","Falta estado",IF(AND(L26&lt;&gt;"Entregado",J26&lt;TODAY()),"Vencido","Correcto"))))))))</f>
        <v/>
      </c>
    </row>
    <row r="27" ht="36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2" t="n"/>
      <c r="K27" s="11" t="n"/>
      <c r="L27" s="11" t="n"/>
      <c r="M27" s="14">
        <f>IF(COUNTA(A27:L27)=0,"",IF(A27="","Falta ID",IF(B27="","Falta nombre",IF(OR(D27="",D27&lt;=0),"Revisar cantidad",IF(E27="","Falta formato",IF(J27="","Falta fecha",IF(L27="","Falta estado",IF(AND(L27&lt;&gt;"Entregado",J27&lt;TODAY()),"Vencido","Correcto"))))))))</f>
        <v/>
      </c>
    </row>
    <row r="28" ht="36" customHeight="1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2" t="n"/>
      <c r="K28" s="11" t="n"/>
      <c r="L28" s="11" t="n"/>
      <c r="M28" s="14">
        <f>IF(COUNTA(A28:L28)=0,"",IF(A28="","Falta ID",IF(B28="","Falta nombre",IF(OR(D28="",D28&lt;=0),"Revisar cantidad",IF(E28="","Falta formato",IF(J28="","Falta fecha",IF(L28="","Falta estado",IF(AND(L28&lt;&gt;"Entregado",J28&lt;TODAY()),"Vencido","Correcto"))))))))</f>
        <v/>
      </c>
    </row>
    <row r="29" ht="36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2" t="n"/>
      <c r="K29" s="11" t="n"/>
      <c r="L29" s="11" t="n"/>
      <c r="M29" s="14">
        <f>IF(COUNTA(A29:L29)=0,"",IF(A29="","Falta ID",IF(B29="","Falta nombre",IF(OR(D29="",D29&lt;=0),"Revisar cantidad",IF(E29="","Falta formato",IF(J29="","Falta fecha",IF(L29="","Falta estado",IF(AND(L29&lt;&gt;"Entregado",J29&lt;TODAY()),"Vencido","Correcto"))))))))</f>
        <v/>
      </c>
    </row>
    <row r="30" ht="36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2" t="n"/>
      <c r="K30" s="11" t="n"/>
      <c r="L30" s="11" t="n"/>
      <c r="M30" s="14">
        <f>IF(COUNTA(A30:L30)=0,"",IF(A30="","Falta ID",IF(B30="","Falta nombre",IF(OR(D30="",D30&lt;=0),"Revisar cantidad",IF(E30="","Falta formato",IF(J30="","Falta fecha",IF(L30="","Falta estado",IF(AND(L30&lt;&gt;"Entregado",J30&lt;TODAY()),"Vencido","Correcto"))))))))</f>
        <v/>
      </c>
    </row>
    <row r="31" ht="36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2" t="n"/>
      <c r="K31" s="11" t="n"/>
      <c r="L31" s="11" t="n"/>
      <c r="M31" s="14">
        <f>IF(COUNTA(A31:L31)=0,"",IF(A31="","Falta ID",IF(B31="","Falta nombre",IF(OR(D31="",D31&lt;=0),"Revisar cantidad",IF(E31="","Falta formato",IF(J31="","Falta fecha",IF(L31="","Falta estado",IF(AND(L31&lt;&gt;"Entregado",J31&lt;TODAY()),"Vencido","Correcto"))))))))</f>
        <v/>
      </c>
    </row>
    <row r="32" ht="36" customHeight="1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2" t="n"/>
      <c r="K32" s="11" t="n"/>
      <c r="L32" s="11" t="n"/>
      <c r="M32" s="14">
        <f>IF(COUNTA(A32:L32)=0,"",IF(A32="","Falta ID",IF(B32="","Falta nombre",IF(OR(D32="",D32&lt;=0),"Revisar cantidad",IF(E32="","Falta formato",IF(J32="","Falta fecha",IF(L32="","Falta estado",IF(AND(L32&lt;&gt;"Entregado",J32&lt;TODAY()),"Vencido","Correcto"))))))))</f>
        <v/>
      </c>
    </row>
    <row r="33" ht="36" customHeight="1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2" t="n"/>
      <c r="K33" s="11" t="n"/>
      <c r="L33" s="11" t="n"/>
      <c r="M33" s="14">
        <f>IF(COUNTA(A33:L33)=0,"",IF(A33="","Falta ID",IF(B33="","Falta nombre",IF(OR(D33="",D33&lt;=0),"Revisar cantidad",IF(E33="","Falta formato",IF(J33="","Falta fecha",IF(L33="","Falta estado",IF(AND(L33&lt;&gt;"Entregado",J33&lt;TODAY()),"Vencido","Correcto"))))))))</f>
        <v/>
      </c>
    </row>
    <row r="34" ht="36" customHeight="1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2" t="n"/>
      <c r="K34" s="11" t="n"/>
      <c r="L34" s="11" t="n"/>
      <c r="M34" s="14">
        <f>IF(COUNTA(A34:L34)=0,"",IF(A34="","Falta ID",IF(B34="","Falta nombre",IF(OR(D34="",D34&lt;=0),"Revisar cantidad",IF(E34="","Falta formato",IF(J34="","Falta fecha",IF(L34="","Falta estado",IF(AND(L34&lt;&gt;"Entregado",J34&lt;TODAY()),"Vencido","Correcto"))))))))</f>
        <v/>
      </c>
    </row>
    <row r="35" ht="36" customHeight="1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2" t="n"/>
      <c r="K35" s="11" t="n"/>
      <c r="L35" s="11" t="n"/>
      <c r="M35" s="14">
        <f>IF(COUNTA(A35:L35)=0,"",IF(A35="","Falta ID",IF(B35="","Falta nombre",IF(OR(D35="",D35&lt;=0),"Revisar cantidad",IF(E35="","Falta formato",IF(J35="","Falta fecha",IF(L35="","Falta estado",IF(AND(L35&lt;&gt;"Entregado",J35&lt;TODAY()),"Vencido","Correcto"))))))))</f>
        <v/>
      </c>
    </row>
    <row r="36" ht="36" customHeight="1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2" t="n"/>
      <c r="K36" s="11" t="n"/>
      <c r="L36" s="11" t="n"/>
      <c r="M36" s="14">
        <f>IF(COUNTA(A36:L36)=0,"",IF(A36="","Falta ID",IF(B36="","Falta nombre",IF(OR(D36="",D36&lt;=0),"Revisar cantidad",IF(E36="","Falta formato",IF(J36="","Falta fecha",IF(L36="","Falta estado",IF(AND(L36&lt;&gt;"Entregado",J36&lt;TODAY()),"Vencido","Correcto"))))))))</f>
        <v/>
      </c>
    </row>
    <row r="37" ht="36" customHeight="1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2" t="n"/>
      <c r="K37" s="11" t="n"/>
      <c r="L37" s="11" t="n"/>
      <c r="M37" s="14">
        <f>IF(COUNTA(A37:L37)=0,"",IF(A37="","Falta ID",IF(B37="","Falta nombre",IF(OR(D37="",D37&lt;=0),"Revisar cantidad",IF(E37="","Falta formato",IF(J37="","Falta fecha",IF(L37="","Falta estado",IF(AND(L37&lt;&gt;"Entregado",J37&lt;TODAY()),"Vencido","Correcto"))))))))</f>
        <v/>
      </c>
    </row>
    <row r="38" ht="36" customHeight="1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2" t="n"/>
      <c r="K38" s="11" t="n"/>
      <c r="L38" s="11" t="n"/>
      <c r="M38" s="14">
        <f>IF(COUNTA(A38:L38)=0,"",IF(A38="","Falta ID",IF(B38="","Falta nombre",IF(OR(D38="",D38&lt;=0),"Revisar cantidad",IF(E38="","Falta formato",IF(J38="","Falta fecha",IF(L38="","Falta estado",IF(AND(L38&lt;&gt;"Entregado",J38&lt;TODAY()),"Vencido","Correcto"))))))))</f>
        <v/>
      </c>
    </row>
    <row r="39" ht="36" customHeight="1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2" t="n"/>
      <c r="K39" s="11" t="n"/>
      <c r="L39" s="11" t="n"/>
      <c r="M39" s="14">
        <f>IF(COUNTA(A39:L39)=0,"",IF(A39="","Falta ID",IF(B39="","Falta nombre",IF(OR(D39="",D39&lt;=0),"Revisar cantidad",IF(E39="","Falta formato",IF(J39="","Falta fecha",IF(L39="","Falta estado",IF(AND(L39&lt;&gt;"Entregado",J39&lt;TODAY()),"Vencido","Correcto"))))))))</f>
        <v/>
      </c>
    </row>
    <row r="40" ht="36" customHeight="1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2" t="n"/>
      <c r="K40" s="11" t="n"/>
      <c r="L40" s="11" t="n"/>
      <c r="M40" s="14">
        <f>IF(COUNTA(A40:L40)=0,"",IF(A40="","Falta ID",IF(B40="","Falta nombre",IF(OR(D40="",D40&lt;=0),"Revisar cantidad",IF(E40="","Falta formato",IF(J40="","Falta fecha",IF(L40="","Falta estado",IF(AND(L40&lt;&gt;"Entregado",J40&lt;TODAY()),"Vencido","Correcto"))))))))</f>
        <v/>
      </c>
    </row>
    <row r="41" ht="36" customHeight="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2" t="n"/>
      <c r="K41" s="11" t="n"/>
      <c r="L41" s="11" t="n"/>
      <c r="M41" s="14">
        <f>IF(COUNTA(A41:L41)=0,"",IF(A41="","Falta ID",IF(B41="","Falta nombre",IF(OR(D41="",D41&lt;=0),"Revisar cantidad",IF(E41="","Falta formato",IF(J41="","Falta fecha",IF(L41="","Falta estado",IF(AND(L41&lt;&gt;"Entregado",J41&lt;TODAY()),"Vencido","Correcto"))))))))</f>
        <v/>
      </c>
    </row>
    <row r="42" ht="36" customHeight="1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2" t="n"/>
      <c r="K42" s="11" t="n"/>
      <c r="L42" s="11" t="n"/>
      <c r="M42" s="14">
        <f>IF(COUNTA(A42:L42)=0,"",IF(A42="","Falta ID",IF(B42="","Falta nombre",IF(OR(D42="",D42&lt;=0),"Revisar cantidad",IF(E42="","Falta formato",IF(J42="","Falta fecha",IF(L42="","Falta estado",IF(AND(L42&lt;&gt;"Entregado",J42&lt;TODAY()),"Vencido","Correcto"))))))))</f>
        <v/>
      </c>
    </row>
    <row r="43" ht="36" customHeight="1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2" t="n"/>
      <c r="K43" s="11" t="n"/>
      <c r="L43" s="11" t="n"/>
      <c r="M43" s="14">
        <f>IF(COUNTA(A43:L43)=0,"",IF(A43="","Falta ID",IF(B43="","Falta nombre",IF(OR(D43="",D43&lt;=0),"Revisar cantidad",IF(E43="","Falta formato",IF(J43="","Falta fecha",IF(L43="","Falta estado",IF(AND(L43&lt;&gt;"Entregado",J43&lt;TODAY()),"Vencido","Correcto"))))))))</f>
        <v/>
      </c>
    </row>
    <row r="44" ht="36" customHeight="1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2" t="n"/>
      <c r="K44" s="11" t="n"/>
      <c r="L44" s="11" t="n"/>
      <c r="M44" s="14">
        <f>IF(COUNTA(A44:L44)=0,"",IF(A44="","Falta ID",IF(B44="","Falta nombre",IF(OR(D44="",D44&lt;=0),"Revisar cantidad",IF(E44="","Falta formato",IF(J44="","Falta fecha",IF(L44="","Falta estado",IF(AND(L44&lt;&gt;"Entregado",J44&lt;TODAY()),"Vencido","Correcto"))))))))</f>
        <v/>
      </c>
    </row>
    <row r="45" ht="36" customHeight="1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2" t="n"/>
      <c r="K45" s="11" t="n"/>
      <c r="L45" s="11" t="n"/>
      <c r="M45" s="14">
        <f>IF(COUNTA(A45:L45)=0,"",IF(A45="","Falta ID",IF(B45="","Falta nombre",IF(OR(D45="",D45&lt;=0),"Revisar cantidad",IF(E45="","Falta formato",IF(J45="","Falta fecha",IF(L45="","Falta estado",IF(AND(L45&lt;&gt;"Entregado",J45&lt;TODAY()),"Vencido","Correcto"))))))))</f>
        <v/>
      </c>
    </row>
    <row r="46" ht="36" customHeight="1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2" t="n"/>
      <c r="K46" s="11" t="n"/>
      <c r="L46" s="11" t="n"/>
      <c r="M46" s="14">
        <f>IF(COUNTA(A46:L46)=0,"",IF(A46="","Falta ID",IF(B46="","Falta nombre",IF(OR(D46="",D46&lt;=0),"Revisar cantidad",IF(E46="","Falta formato",IF(J46="","Falta fecha",IF(L46="","Falta estado",IF(AND(L46&lt;&gt;"Entregado",J46&lt;TODAY()),"Vencido","Correcto"))))))))</f>
        <v/>
      </c>
    </row>
    <row r="47" ht="36" customHeight="1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2" t="n"/>
      <c r="K47" s="11" t="n"/>
      <c r="L47" s="11" t="n"/>
      <c r="M47" s="14">
        <f>IF(COUNTA(A47:L47)=0,"",IF(A47="","Falta ID",IF(B47="","Falta nombre",IF(OR(D47="",D47&lt;=0),"Revisar cantidad",IF(E47="","Falta formato",IF(J47="","Falta fecha",IF(L47="","Falta estado",IF(AND(L47&lt;&gt;"Entregado",J47&lt;TODAY()),"Vencido","Correcto"))))))))</f>
        <v/>
      </c>
    </row>
    <row r="48" ht="36" customHeight="1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2" t="n"/>
      <c r="K48" s="11" t="n"/>
      <c r="L48" s="11" t="n"/>
      <c r="M48" s="14">
        <f>IF(COUNTA(A48:L48)=0,"",IF(A48="","Falta ID",IF(B48="","Falta nombre",IF(OR(D48="",D48&lt;=0),"Revisar cantidad",IF(E48="","Falta formato",IF(J48="","Falta fecha",IF(L48="","Falta estado",IF(AND(L48&lt;&gt;"Entregado",J48&lt;TODAY()),"Vencido","Correcto"))))))))</f>
        <v/>
      </c>
    </row>
    <row r="49" ht="36" customHeight="1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2" t="n"/>
      <c r="K49" s="11" t="n"/>
      <c r="L49" s="11" t="n"/>
      <c r="M49" s="14">
        <f>IF(COUNTA(A49:L49)=0,"",IF(A49="","Falta ID",IF(B49="","Falta nombre",IF(OR(D49="",D49&lt;=0),"Revisar cantidad",IF(E49="","Falta formato",IF(J49="","Falta fecha",IF(L49="","Falta estado",IF(AND(L49&lt;&gt;"Entregado",J49&lt;TODAY()),"Vencido","Correcto"))))))))</f>
        <v/>
      </c>
    </row>
    <row r="50" ht="36" customHeight="1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2" t="n"/>
      <c r="K50" s="11" t="n"/>
      <c r="L50" s="11" t="n"/>
      <c r="M50" s="14">
        <f>IF(COUNTA(A50:L50)=0,"",IF(A50="","Falta ID",IF(B50="","Falta nombre",IF(OR(D50="",D50&lt;=0),"Revisar cantidad",IF(E50="","Falta formato",IF(J50="","Falta fecha",IF(L50="","Falta estado",IF(AND(L50&lt;&gt;"Entregado",J50&lt;TODAY()),"Vencido","Correcto"))))))))</f>
        <v/>
      </c>
    </row>
    <row r="51" ht="36" customHeight="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2" t="n"/>
      <c r="K51" s="11" t="n"/>
      <c r="L51" s="11" t="n"/>
      <c r="M51" s="14">
        <f>IF(COUNTA(A51:L51)=0,"",IF(A51="","Falta ID",IF(B51="","Falta nombre",IF(OR(D51="",D51&lt;=0),"Revisar cantidad",IF(E51="","Falta formato",IF(J51="","Falta fecha",IF(L51="","Falta estado",IF(AND(L51&lt;&gt;"Entregado",J51&lt;TODAY()),"Vencido","Correcto"))))))))</f>
        <v/>
      </c>
    </row>
    <row r="52" ht="36" customHeight="1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2" t="n"/>
      <c r="K52" s="11" t="n"/>
      <c r="L52" s="11" t="n"/>
      <c r="M52" s="14">
        <f>IF(COUNTA(A52:L52)=0,"",IF(A52="","Falta ID",IF(B52="","Falta nombre",IF(OR(D52="",D52&lt;=0),"Revisar cantidad",IF(E52="","Falta formato",IF(J52="","Falta fecha",IF(L52="","Falta estado",IF(AND(L52&lt;&gt;"Entregado",J52&lt;TODAY()),"Vencido","Correcto"))))))))</f>
        <v/>
      </c>
    </row>
    <row r="53" ht="36" customHeight="1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2" t="n"/>
      <c r="K53" s="11" t="n"/>
      <c r="L53" s="11" t="n"/>
      <c r="M53" s="14">
        <f>IF(COUNTA(A53:L53)=0,"",IF(A53="","Falta ID",IF(B53="","Falta nombre",IF(OR(D53="",D53&lt;=0),"Revisar cantidad",IF(E53="","Falta formato",IF(J53="","Falta fecha",IF(L53="","Falta estado",IF(AND(L53&lt;&gt;"Entregado",J53&lt;TODAY()),"Vencido","Correcto"))))))))</f>
        <v/>
      </c>
    </row>
    <row r="54" ht="36" customHeight="1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2" t="n"/>
      <c r="K54" s="11" t="n"/>
      <c r="L54" s="11" t="n"/>
      <c r="M54" s="14">
        <f>IF(COUNTA(A54:L54)=0,"",IF(A54="","Falta ID",IF(B54="","Falta nombre",IF(OR(D54="",D54&lt;=0),"Revisar cantidad",IF(E54="","Falta formato",IF(J54="","Falta fecha",IF(L54="","Falta estado",IF(AND(L54&lt;&gt;"Entregado",J54&lt;TODAY()),"Vencido","Correcto"))))))))</f>
        <v/>
      </c>
    </row>
    <row r="55" ht="36" customHeight="1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2" t="n"/>
      <c r="K55" s="11" t="n"/>
      <c r="L55" s="11" t="n"/>
      <c r="M55" s="14">
        <f>IF(COUNTA(A55:L55)=0,"",IF(A55="","Falta ID",IF(B55="","Falta nombre",IF(OR(D55="",D55&lt;=0),"Revisar cantidad",IF(E55="","Falta formato",IF(J55="","Falta fecha",IF(L55="","Falta estado",IF(AND(L55&lt;&gt;"Entregado",J55&lt;TODAY()),"Vencido","Correcto"))))))))</f>
        <v/>
      </c>
    </row>
    <row r="56" ht="36" customHeight="1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2" t="n"/>
      <c r="K56" s="11" t="n"/>
      <c r="L56" s="11" t="n"/>
      <c r="M56" s="14">
        <f>IF(COUNTA(A56:L56)=0,"",IF(A56="","Falta ID",IF(B56="","Falta nombre",IF(OR(D56="",D56&lt;=0),"Revisar cantidad",IF(E56="","Falta formato",IF(J56="","Falta fecha",IF(L56="","Falta estado",IF(AND(L56&lt;&gt;"Entregado",J56&lt;TODAY()),"Vencido","Correcto"))))))))</f>
        <v/>
      </c>
    </row>
    <row r="57" ht="36" customHeight="1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2" t="n"/>
      <c r="K57" s="11" t="n"/>
      <c r="L57" s="11" t="n"/>
      <c r="M57" s="14">
        <f>IF(COUNTA(A57:L57)=0,"",IF(A57="","Falta ID",IF(B57="","Falta nombre",IF(OR(D57="",D57&lt;=0),"Revisar cantidad",IF(E57="","Falta formato",IF(J57="","Falta fecha",IF(L57="","Falta estado",IF(AND(L57&lt;&gt;"Entregado",J57&lt;TODAY()),"Vencido","Correcto"))))))))</f>
        <v/>
      </c>
    </row>
    <row r="58" ht="36" customHeight="1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2" t="n"/>
      <c r="K58" s="11" t="n"/>
      <c r="L58" s="11" t="n"/>
      <c r="M58" s="14">
        <f>IF(COUNTA(A58:L58)=0,"",IF(A58="","Falta ID",IF(B58="","Falta nombre",IF(OR(D58="",D58&lt;=0),"Revisar cantidad",IF(E58="","Falta formato",IF(J58="","Falta fecha",IF(L58="","Falta estado",IF(AND(L58&lt;&gt;"Entregado",J58&lt;TODAY()),"Vencido","Correcto"))))))))</f>
        <v/>
      </c>
    </row>
    <row r="59" ht="36" customHeight="1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2" t="n"/>
      <c r="K59" s="11" t="n"/>
      <c r="L59" s="11" t="n"/>
      <c r="M59" s="14">
        <f>IF(COUNTA(A59:L59)=0,"",IF(A59="","Falta ID",IF(B59="","Falta nombre",IF(OR(D59="",D59&lt;=0),"Revisar cantidad",IF(E59="","Falta formato",IF(J59="","Falta fecha",IF(L59="","Falta estado",IF(AND(L59&lt;&gt;"Entregado",J59&lt;TODAY()),"Vencido","Correcto"))))))))</f>
        <v/>
      </c>
    </row>
    <row r="60" ht="36" customHeight="1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2" t="n"/>
      <c r="K60" s="11" t="n"/>
      <c r="L60" s="11" t="n"/>
      <c r="M60" s="14">
        <f>IF(COUNTA(A60:L60)=0,"",IF(A60="","Falta ID",IF(B60="","Falta nombre",IF(OR(D60="",D60&lt;=0),"Revisar cantidad",IF(E60="","Falta formato",IF(J60="","Falta fecha",IF(L60="","Falta estado",IF(AND(L60&lt;&gt;"Entregado",J60&lt;TODAY()),"Vencido","Correcto"))))))))</f>
        <v/>
      </c>
    </row>
    <row r="61" ht="36" customHeight="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2" t="n"/>
      <c r="K61" s="11" t="n"/>
      <c r="L61" s="11" t="n"/>
      <c r="M61" s="14">
        <f>IF(COUNTA(A61:L61)=0,"",IF(A61="","Falta ID",IF(B61="","Falta nombre",IF(OR(D61="",D61&lt;=0),"Revisar cantidad",IF(E61="","Falta formato",IF(J61="","Falta fecha",IF(L61="","Falta estado",IF(AND(L61&lt;&gt;"Entregado",J61&lt;TODAY()),"Vencido","Correcto"))))))))</f>
        <v/>
      </c>
    </row>
    <row r="62" ht="36" customHeight="1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2" t="n"/>
      <c r="K62" s="11" t="n"/>
      <c r="L62" s="11" t="n"/>
      <c r="M62" s="14">
        <f>IF(COUNTA(A62:L62)=0,"",IF(A62="","Falta ID",IF(B62="","Falta nombre",IF(OR(D62="",D62&lt;=0),"Revisar cantidad",IF(E62="","Falta formato",IF(J62="","Falta fecha",IF(L62="","Falta estado",IF(AND(L62&lt;&gt;"Entregado",J62&lt;TODAY()),"Vencido","Correcto"))))))))</f>
        <v/>
      </c>
    </row>
    <row r="63" ht="36" customHeight="1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2" t="n"/>
      <c r="K63" s="11" t="n"/>
      <c r="L63" s="11" t="n"/>
      <c r="M63" s="14">
        <f>IF(COUNTA(A63:L63)=0,"",IF(A63="","Falta ID",IF(B63="","Falta nombre",IF(OR(D63="",D63&lt;=0),"Revisar cantidad",IF(E63="","Falta formato",IF(J63="","Falta fecha",IF(L63="","Falta estado",IF(AND(L63&lt;&gt;"Entregado",J63&lt;TODAY()),"Vencido","Correcto"))))))))</f>
        <v/>
      </c>
    </row>
    <row r="64" ht="36" customHeight="1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2" t="n"/>
      <c r="K64" s="11" t="n"/>
      <c r="L64" s="11" t="n"/>
      <c r="M64" s="14">
        <f>IF(COUNTA(A64:L64)=0,"",IF(A64="","Falta ID",IF(B64="","Falta nombre",IF(OR(D64="",D64&lt;=0),"Revisar cantidad",IF(E64="","Falta formato",IF(J64="","Falta fecha",IF(L64="","Falta estado",IF(AND(L64&lt;&gt;"Entregado",J64&lt;TODAY()),"Vencido","Correcto"))))))))</f>
        <v/>
      </c>
    </row>
    <row r="65" ht="36" customHeight="1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2" t="n"/>
      <c r="K65" s="11" t="n"/>
      <c r="L65" s="11" t="n"/>
      <c r="M65" s="14">
        <f>IF(COUNTA(A65:L65)=0,"",IF(A65="","Falta ID",IF(B65="","Falta nombre",IF(OR(D65="",D65&lt;=0),"Revisar cantidad",IF(E65="","Falta formato",IF(J65="","Falta fecha",IF(L65="","Falta estado",IF(AND(L65&lt;&gt;"Entregado",J65&lt;TODAY()),"Vencido","Correcto"))))))))</f>
        <v/>
      </c>
    </row>
    <row r="66" ht="36" customHeight="1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2" t="n"/>
      <c r="K66" s="11" t="n"/>
      <c r="L66" s="11" t="n"/>
      <c r="M66" s="14">
        <f>IF(COUNTA(A66:L66)=0,"",IF(A66="","Falta ID",IF(B66="","Falta nombre",IF(OR(D66="",D66&lt;=0),"Revisar cantidad",IF(E66="","Falta formato",IF(J66="","Falta fecha",IF(L66="","Falta estado",IF(AND(L66&lt;&gt;"Entregado",J66&lt;TODAY()),"Vencido","Correcto"))))))))</f>
        <v/>
      </c>
    </row>
    <row r="67" ht="36" customHeight="1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2" t="n"/>
      <c r="K67" s="11" t="n"/>
      <c r="L67" s="11" t="n"/>
      <c r="M67" s="14">
        <f>IF(COUNTA(A67:L67)=0,"",IF(A67="","Falta ID",IF(B67="","Falta nombre",IF(OR(D67="",D67&lt;=0),"Revisar cantidad",IF(E67="","Falta formato",IF(J67="","Falta fecha",IF(L67="","Falta estado",IF(AND(L67&lt;&gt;"Entregado",J67&lt;TODAY()),"Vencido","Correcto"))))))))</f>
        <v/>
      </c>
    </row>
    <row r="68" ht="36" customHeight="1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2" t="n"/>
      <c r="K68" s="11" t="n"/>
      <c r="L68" s="11" t="n"/>
      <c r="M68" s="14">
        <f>IF(COUNTA(A68:L68)=0,"",IF(A68="","Falta ID",IF(B68="","Falta nombre",IF(OR(D68="",D68&lt;=0),"Revisar cantidad",IF(E68="","Falta formato",IF(J68="","Falta fecha",IF(L68="","Falta estado",IF(AND(L68&lt;&gt;"Entregado",J68&lt;TODAY()),"Vencido","Correcto"))))))))</f>
        <v/>
      </c>
    </row>
    <row r="69" ht="36" customHeight="1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2" t="n"/>
      <c r="K69" s="11" t="n"/>
      <c r="L69" s="11" t="n"/>
      <c r="M69" s="14">
        <f>IF(COUNTA(A69:L69)=0,"",IF(A69="","Falta ID",IF(B69="","Falta nombre",IF(OR(D69="",D69&lt;=0),"Revisar cantidad",IF(E69="","Falta formato",IF(J69="","Falta fecha",IF(L69="","Falta estado",IF(AND(L69&lt;&gt;"Entregado",J69&lt;TODAY()),"Vencido","Correcto"))))))))</f>
        <v/>
      </c>
    </row>
    <row r="70" ht="36" customHeight="1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2" t="n"/>
      <c r="K70" s="11" t="n"/>
      <c r="L70" s="11" t="n"/>
      <c r="M70" s="14">
        <f>IF(COUNTA(A70:L70)=0,"",IF(A70="","Falta ID",IF(B70="","Falta nombre",IF(OR(D70="",D70&lt;=0),"Revisar cantidad",IF(E70="","Falta formato",IF(J70="","Falta fecha",IF(L70="","Falta estado",IF(AND(L70&lt;&gt;"Entregado",J70&lt;TODAY()),"Vencido","Correcto"))))))))</f>
        <v/>
      </c>
    </row>
    <row r="71" ht="36" customHeight="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2" t="n"/>
      <c r="K71" s="11" t="n"/>
      <c r="L71" s="11" t="n"/>
      <c r="M71" s="14">
        <f>IF(COUNTA(A71:L71)=0,"",IF(A71="","Falta ID",IF(B71="","Falta nombre",IF(OR(D71="",D71&lt;=0),"Revisar cantidad",IF(E71="","Falta formato",IF(J71="","Falta fecha",IF(L71="","Falta estado",IF(AND(L71&lt;&gt;"Entregado",J71&lt;TODAY()),"Vencido","Correcto"))))))))</f>
        <v/>
      </c>
    </row>
    <row r="72" ht="36" customHeight="1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2" t="n"/>
      <c r="K72" s="11" t="n"/>
      <c r="L72" s="11" t="n"/>
      <c r="M72" s="14">
        <f>IF(COUNTA(A72:L72)=0,"",IF(A72="","Falta ID",IF(B72="","Falta nombre",IF(OR(D72="",D72&lt;=0),"Revisar cantidad",IF(E72="","Falta formato",IF(J72="","Falta fecha",IF(L72="","Falta estado",IF(AND(L72&lt;&gt;"Entregado",J72&lt;TODAY()),"Vencido","Correcto"))))))))</f>
        <v/>
      </c>
    </row>
    <row r="73" ht="36" customHeight="1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2" t="n"/>
      <c r="K73" s="11" t="n"/>
      <c r="L73" s="11" t="n"/>
      <c r="M73" s="14">
        <f>IF(COUNTA(A73:L73)=0,"",IF(A73="","Falta ID",IF(B73="","Falta nombre",IF(OR(D73="",D73&lt;=0),"Revisar cantidad",IF(E73="","Falta formato",IF(J73="","Falta fecha",IF(L73="","Falta estado",IF(AND(L73&lt;&gt;"Entregado",J73&lt;TODAY()),"Vencido","Correcto"))))))))</f>
        <v/>
      </c>
    </row>
    <row r="74" ht="36" customHeight="1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2" t="n"/>
      <c r="K74" s="11" t="n"/>
      <c r="L74" s="11" t="n"/>
      <c r="M74" s="14">
        <f>IF(COUNTA(A74:L74)=0,"",IF(A74="","Falta ID",IF(B74="","Falta nombre",IF(OR(D74="",D74&lt;=0),"Revisar cantidad",IF(E74="","Falta formato",IF(J74="","Falta fecha",IF(L74="","Falta estado",IF(AND(L74&lt;&gt;"Entregado",J74&lt;TODAY()),"Vencido","Correcto"))))))))</f>
        <v/>
      </c>
    </row>
    <row r="75" ht="36" customHeight="1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2" t="n"/>
      <c r="K75" s="11" t="n"/>
      <c r="L75" s="11" t="n"/>
      <c r="M75" s="14">
        <f>IF(COUNTA(A75:L75)=0,"",IF(A75="","Falta ID",IF(B75="","Falta nombre",IF(OR(D75="",D75&lt;=0),"Revisar cantidad",IF(E75="","Falta formato",IF(J75="","Falta fecha",IF(L75="","Falta estado",IF(AND(L75&lt;&gt;"Entregado",J75&lt;TODAY()),"Vencido","Correcto"))))))))</f>
        <v/>
      </c>
    </row>
    <row r="76" ht="36" customHeight="1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2" t="n"/>
      <c r="K76" s="11" t="n"/>
      <c r="L76" s="11" t="n"/>
      <c r="M76" s="14">
        <f>IF(COUNTA(A76:L76)=0,"",IF(A76="","Falta ID",IF(B76="","Falta nombre",IF(OR(D76="",D76&lt;=0),"Revisar cantidad",IF(E76="","Falta formato",IF(J76="","Falta fecha",IF(L76="","Falta estado",IF(AND(L76&lt;&gt;"Entregado",J76&lt;TODAY()),"Vencido","Correcto"))))))))</f>
        <v/>
      </c>
    </row>
    <row r="77" ht="36" customHeight="1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2" t="n"/>
      <c r="K77" s="11" t="n"/>
      <c r="L77" s="11" t="n"/>
      <c r="M77" s="14">
        <f>IF(COUNTA(A77:L77)=0,"",IF(A77="","Falta ID",IF(B77="","Falta nombre",IF(OR(D77="",D77&lt;=0),"Revisar cantidad",IF(E77="","Falta formato",IF(J77="","Falta fecha",IF(L77="","Falta estado",IF(AND(L77&lt;&gt;"Entregado",J77&lt;TODAY()),"Vencido","Correcto"))))))))</f>
        <v/>
      </c>
    </row>
    <row r="78" ht="36" customHeight="1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2" t="n"/>
      <c r="K78" s="11" t="n"/>
      <c r="L78" s="11" t="n"/>
      <c r="M78" s="14">
        <f>IF(COUNTA(A78:L78)=0,"",IF(A78="","Falta ID",IF(B78="","Falta nombre",IF(OR(D78="",D78&lt;=0),"Revisar cantidad",IF(E78="","Falta formato",IF(J78="","Falta fecha",IF(L78="","Falta estado",IF(AND(L78&lt;&gt;"Entregado",J78&lt;TODAY()),"Vencido","Correcto"))))))))</f>
        <v/>
      </c>
    </row>
    <row r="79" ht="36" customHeight="1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2" t="n"/>
      <c r="K79" s="11" t="n"/>
      <c r="L79" s="11" t="n"/>
      <c r="M79" s="14">
        <f>IF(COUNTA(A79:L79)=0,"",IF(A79="","Falta ID",IF(B79="","Falta nombre",IF(OR(D79="",D79&lt;=0),"Revisar cantidad",IF(E79="","Falta formato",IF(J79="","Falta fecha",IF(L79="","Falta estado",IF(AND(L79&lt;&gt;"Entregado",J79&lt;TODAY()),"Vencido","Correcto"))))))))</f>
        <v/>
      </c>
    </row>
    <row r="80" ht="36" customHeight="1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2" t="n"/>
      <c r="K80" s="11" t="n"/>
      <c r="L80" s="11" t="n"/>
      <c r="M80" s="14">
        <f>IF(COUNTA(A80:L80)=0,"",IF(A80="","Falta ID",IF(B80="","Falta nombre",IF(OR(D80="",D80&lt;=0),"Revisar cantidad",IF(E80="","Falta formato",IF(J80="","Falta fecha",IF(L80="","Falta estado",IF(AND(L80&lt;&gt;"Entregado",J80&lt;TODAY()),"Vencido","Correcto"))))))))</f>
        <v/>
      </c>
    </row>
    <row r="81" ht="36" customHeight="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2" t="n"/>
      <c r="K81" s="11" t="n"/>
      <c r="L81" s="11" t="n"/>
      <c r="M81" s="14">
        <f>IF(COUNTA(A81:L81)=0,"",IF(A81="","Falta ID",IF(B81="","Falta nombre",IF(OR(D81="",D81&lt;=0),"Revisar cantidad",IF(E81="","Falta formato",IF(J81="","Falta fecha",IF(L81="","Falta estado",IF(AND(L81&lt;&gt;"Entregado",J81&lt;TODAY()),"Vencido","Correcto"))))))))</f>
        <v/>
      </c>
    </row>
    <row r="82" ht="36" customHeight="1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2" t="n"/>
      <c r="K82" s="11" t="n"/>
      <c r="L82" s="11" t="n"/>
      <c r="M82" s="14">
        <f>IF(COUNTA(A82:L82)=0,"",IF(A82="","Falta ID",IF(B82="","Falta nombre",IF(OR(D82="",D82&lt;=0),"Revisar cantidad",IF(E82="","Falta formato",IF(J82="","Falta fecha",IF(L82="","Falta estado",IF(AND(L82&lt;&gt;"Entregado",J82&lt;TODAY()),"Vencido","Correcto"))))))))</f>
        <v/>
      </c>
    </row>
    <row r="83" ht="36" customHeight="1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2" t="n"/>
      <c r="K83" s="11" t="n"/>
      <c r="L83" s="11" t="n"/>
      <c r="M83" s="14">
        <f>IF(COUNTA(A83:L83)=0,"",IF(A83="","Falta ID",IF(B83="","Falta nombre",IF(OR(D83="",D83&lt;=0),"Revisar cantidad",IF(E83="","Falta formato",IF(J83="","Falta fecha",IF(L83="","Falta estado",IF(AND(L83&lt;&gt;"Entregado",J83&lt;TODAY()),"Vencido","Correcto"))))))))</f>
        <v/>
      </c>
    </row>
    <row r="84" ht="36" customHeight="1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2" t="n"/>
      <c r="K84" s="11" t="n"/>
      <c r="L84" s="11" t="n"/>
      <c r="M84" s="14">
        <f>IF(COUNTA(A84:L84)=0,"",IF(A84="","Falta ID",IF(B84="","Falta nombre",IF(OR(D84="",D84&lt;=0),"Revisar cantidad",IF(E84="","Falta formato",IF(J84="","Falta fecha",IF(L84="","Falta estado",IF(AND(L84&lt;&gt;"Entregado",J84&lt;TODAY()),"Vencido","Correcto"))))))))</f>
        <v/>
      </c>
    </row>
    <row r="85" ht="36" customHeight="1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2" t="n"/>
      <c r="K85" s="11" t="n"/>
      <c r="L85" s="11" t="n"/>
      <c r="M85" s="14">
        <f>IF(COUNTA(A85:L85)=0,"",IF(A85="","Falta ID",IF(B85="","Falta nombre",IF(OR(D85="",D85&lt;=0),"Revisar cantidad",IF(E85="","Falta formato",IF(J85="","Falta fecha",IF(L85="","Falta estado",IF(AND(L85&lt;&gt;"Entregado",J85&lt;TODAY()),"Vencido","Correcto"))))))))</f>
        <v/>
      </c>
    </row>
    <row r="86" ht="36" customHeight="1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2" t="n"/>
      <c r="K86" s="11" t="n"/>
      <c r="L86" s="11" t="n"/>
      <c r="M86" s="14">
        <f>IF(COUNTA(A86:L86)=0,"",IF(A86="","Falta ID",IF(B86="","Falta nombre",IF(OR(D86="",D86&lt;=0),"Revisar cantidad",IF(E86="","Falta formato",IF(J86="","Falta fecha",IF(L86="","Falta estado",IF(AND(L86&lt;&gt;"Entregado",J86&lt;TODAY()),"Vencido","Correcto"))))))))</f>
        <v/>
      </c>
    </row>
    <row r="87" ht="36" customHeight="1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2" t="n"/>
      <c r="K87" s="11" t="n"/>
      <c r="L87" s="11" t="n"/>
      <c r="M87" s="14">
        <f>IF(COUNTA(A87:L87)=0,"",IF(A87="","Falta ID",IF(B87="","Falta nombre",IF(OR(D87="",D87&lt;=0),"Revisar cantidad",IF(E87="","Falta formato",IF(J87="","Falta fecha",IF(L87="","Falta estado",IF(AND(L87&lt;&gt;"Entregado",J87&lt;TODAY()),"Vencido","Correcto"))))))))</f>
        <v/>
      </c>
    </row>
    <row r="88" ht="36" customHeight="1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2" t="n"/>
      <c r="K88" s="11" t="n"/>
      <c r="L88" s="11" t="n"/>
      <c r="M88" s="14">
        <f>IF(COUNTA(A88:L88)=0,"",IF(A88="","Falta ID",IF(B88="","Falta nombre",IF(OR(D88="",D88&lt;=0),"Revisar cantidad",IF(E88="","Falta formato",IF(J88="","Falta fecha",IF(L88="","Falta estado",IF(AND(L88&lt;&gt;"Entregado",J88&lt;TODAY()),"Vencido","Correcto"))))))))</f>
        <v/>
      </c>
    </row>
    <row r="89" ht="36" customHeight="1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2" t="n"/>
      <c r="K89" s="11" t="n"/>
      <c r="L89" s="11" t="n"/>
      <c r="M89" s="14">
        <f>IF(COUNTA(A89:L89)=0,"",IF(A89="","Falta ID",IF(B89="","Falta nombre",IF(OR(D89="",D89&lt;=0),"Revisar cantidad",IF(E89="","Falta formato",IF(J89="","Falta fecha",IF(L89="","Falta estado",IF(AND(L89&lt;&gt;"Entregado",J89&lt;TODAY()),"Vencido","Correcto"))))))))</f>
        <v/>
      </c>
    </row>
    <row r="90" ht="36" customHeight="1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2" t="n"/>
      <c r="K90" s="11" t="n"/>
      <c r="L90" s="11" t="n"/>
      <c r="M90" s="14">
        <f>IF(COUNTA(A90:L90)=0,"",IF(A90="","Falta ID",IF(B90="","Falta nombre",IF(OR(D90="",D90&lt;=0),"Revisar cantidad",IF(E90="","Falta formato",IF(J90="","Falta fecha",IF(L90="","Falta estado",IF(AND(L90&lt;&gt;"Entregado",J90&lt;TODAY()),"Vencido","Correcto"))))))))</f>
        <v/>
      </c>
    </row>
    <row r="91" ht="36" customHeight="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2" t="n"/>
      <c r="K91" s="11" t="n"/>
      <c r="L91" s="11" t="n"/>
      <c r="M91" s="14">
        <f>IF(COUNTA(A91:L91)=0,"",IF(A91="","Falta ID",IF(B91="","Falta nombre",IF(OR(D91="",D91&lt;=0),"Revisar cantidad",IF(E91="","Falta formato",IF(J91="","Falta fecha",IF(L91="","Falta estado",IF(AND(L91&lt;&gt;"Entregado",J91&lt;TODAY()),"Vencido","Correcto"))))))))</f>
        <v/>
      </c>
    </row>
    <row r="92" ht="36" customHeight="1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2" t="n"/>
      <c r="K92" s="11" t="n"/>
      <c r="L92" s="11" t="n"/>
      <c r="M92" s="14">
        <f>IF(COUNTA(A92:L92)=0,"",IF(A92="","Falta ID",IF(B92="","Falta nombre",IF(OR(D92="",D92&lt;=0),"Revisar cantidad",IF(E92="","Falta formato",IF(J92="","Falta fecha",IF(L92="","Falta estado",IF(AND(L92&lt;&gt;"Entregado",J92&lt;TODAY()),"Vencido","Correcto"))))))))</f>
        <v/>
      </c>
    </row>
    <row r="93" ht="36" customHeight="1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2" t="n"/>
      <c r="K93" s="11" t="n"/>
      <c r="L93" s="11" t="n"/>
      <c r="M93" s="14">
        <f>IF(COUNTA(A93:L93)=0,"",IF(A93="","Falta ID",IF(B93="","Falta nombre",IF(OR(D93="",D93&lt;=0),"Revisar cantidad",IF(E93="","Falta formato",IF(J93="","Falta fecha",IF(L93="","Falta estado",IF(AND(L93&lt;&gt;"Entregado",J93&lt;TODAY()),"Vencido","Correcto"))))))))</f>
        <v/>
      </c>
    </row>
    <row r="94" ht="36" customHeight="1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2" t="n"/>
      <c r="K94" s="11" t="n"/>
      <c r="L94" s="11" t="n"/>
      <c r="M94" s="14">
        <f>IF(COUNTA(A94:L94)=0,"",IF(A94="","Falta ID",IF(B94="","Falta nombre",IF(OR(D94="",D94&lt;=0),"Revisar cantidad",IF(E94="","Falta formato",IF(J94="","Falta fecha",IF(L94="","Falta estado",IF(AND(L94&lt;&gt;"Entregado",J94&lt;TODAY()),"Vencido","Correcto"))))))))</f>
        <v/>
      </c>
    </row>
    <row r="95" ht="36" customHeight="1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2" t="n"/>
      <c r="K95" s="11" t="n"/>
      <c r="L95" s="11" t="n"/>
      <c r="M95" s="14">
        <f>IF(COUNTA(A95:L95)=0,"",IF(A95="","Falta ID",IF(B95="","Falta nombre",IF(OR(D95="",D95&lt;=0),"Revisar cantidad",IF(E95="","Falta formato",IF(J95="","Falta fecha",IF(L95="","Falta estado",IF(AND(L95&lt;&gt;"Entregado",J95&lt;TODAY()),"Vencido","Correcto"))))))))</f>
        <v/>
      </c>
    </row>
    <row r="96" ht="36" customHeight="1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2" t="n"/>
      <c r="K96" s="11" t="n"/>
      <c r="L96" s="11" t="n"/>
      <c r="M96" s="14">
        <f>IF(COUNTA(A96:L96)=0,"",IF(A96="","Falta ID",IF(B96="","Falta nombre",IF(OR(D96="",D96&lt;=0),"Revisar cantidad",IF(E96="","Falta formato",IF(J96="","Falta fecha",IF(L96="","Falta estado",IF(AND(L96&lt;&gt;"Entregado",J96&lt;TODAY()),"Vencido","Correcto"))))))))</f>
        <v/>
      </c>
    </row>
    <row r="97" ht="36" customHeight="1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2" t="n"/>
      <c r="K97" s="11" t="n"/>
      <c r="L97" s="11" t="n"/>
      <c r="M97" s="14">
        <f>IF(COUNTA(A97:L97)=0,"",IF(A97="","Falta ID",IF(B97="","Falta nombre",IF(OR(D97="",D97&lt;=0),"Revisar cantidad",IF(E97="","Falta formato",IF(J97="","Falta fecha",IF(L97="","Falta estado",IF(AND(L97&lt;&gt;"Entregado",J97&lt;TODAY()),"Vencido","Correcto"))))))))</f>
        <v/>
      </c>
    </row>
    <row r="98" ht="36" customHeight="1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2" t="n"/>
      <c r="K98" s="11" t="n"/>
      <c r="L98" s="11" t="n"/>
      <c r="M98" s="14">
        <f>IF(COUNTA(A98:L98)=0,"",IF(A98="","Falta ID",IF(B98="","Falta nombre",IF(OR(D98="",D98&lt;=0),"Revisar cantidad",IF(E98="","Falta formato",IF(J98="","Falta fecha",IF(L98="","Falta estado",IF(AND(L98&lt;&gt;"Entregado",J98&lt;TODAY()),"Vencido","Correcto"))))))))</f>
        <v/>
      </c>
    </row>
    <row r="99" ht="36" customHeight="1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2" t="n"/>
      <c r="K99" s="11" t="n"/>
      <c r="L99" s="11" t="n"/>
      <c r="M99" s="14">
        <f>IF(COUNTA(A99:L99)=0,"",IF(A99="","Falta ID",IF(B99="","Falta nombre",IF(OR(D99="",D99&lt;=0),"Revisar cantidad",IF(E99="","Falta formato",IF(J99="","Falta fecha",IF(L99="","Falta estado",IF(AND(L99&lt;&gt;"Entregado",J99&lt;TODAY()),"Vencido","Correcto"))))))))</f>
        <v/>
      </c>
    </row>
    <row r="100" ht="36" customHeight="1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2" t="n"/>
      <c r="K100" s="11" t="n"/>
      <c r="L100" s="11" t="n"/>
      <c r="M100" s="14">
        <f>IF(COUNTA(A100:L100)=0,"",IF(A100="","Falta ID",IF(B100="","Falta nombre",IF(OR(D100="",D100&lt;=0),"Revisar cantidad",IF(E100="","Falta formato",IF(J100="","Falta fecha",IF(L100="","Falta estado",IF(AND(L100&lt;&gt;"Entregado",J100&lt;TODAY()),"Vencido","Correcto"))))))))</f>
        <v/>
      </c>
    </row>
    <row r="101" ht="36" customHeight="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2" t="n"/>
      <c r="K101" s="11" t="n"/>
      <c r="L101" s="11" t="n"/>
      <c r="M101" s="14">
        <f>IF(COUNTA(A101:L101)=0,"",IF(A101="","Falta ID",IF(B101="","Falta nombre",IF(OR(D101="",D101&lt;=0),"Revisar cantidad",IF(E101="","Falta formato",IF(J101="","Falta fecha",IF(L101="","Falta estado",IF(AND(L101&lt;&gt;"Entregado",J101&lt;TODAY()),"Vencido","Correcto"))))))))</f>
        <v/>
      </c>
    </row>
    <row r="102" ht="36" customHeight="1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2" t="n"/>
      <c r="K102" s="11" t="n"/>
      <c r="L102" s="11" t="n"/>
      <c r="M102" s="14">
        <f>IF(COUNTA(A102:L102)=0,"",IF(A102="","Falta ID",IF(B102="","Falta nombre",IF(OR(D102="",D102&lt;=0),"Revisar cantidad",IF(E102="","Falta formato",IF(J102="","Falta fecha",IF(L102="","Falta estado",IF(AND(L102&lt;&gt;"Entregado",J102&lt;TODAY()),"Vencido","Correcto"))))))))</f>
        <v/>
      </c>
    </row>
    <row r="103" ht="36" customHeight="1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2" t="n"/>
      <c r="K103" s="11" t="n"/>
      <c r="L103" s="11" t="n"/>
      <c r="M103" s="14">
        <f>IF(COUNTA(A103:L103)=0,"",IF(A103="","Falta ID",IF(B103="","Falta nombre",IF(OR(D103="",D103&lt;=0),"Revisar cantidad",IF(E103="","Falta formato",IF(J103="","Falta fecha",IF(L103="","Falta estado",IF(AND(L103&lt;&gt;"Entregado",J103&lt;TODAY()),"Vencido","Correcto"))))))))</f>
        <v/>
      </c>
    </row>
    <row r="104" ht="36" customHeight="1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2" t="n"/>
      <c r="K104" s="11" t="n"/>
      <c r="L104" s="11" t="n"/>
      <c r="M104" s="14">
        <f>IF(COUNTA(A104:L104)=0,"",IF(A104="","Falta ID",IF(B104="","Falta nombre",IF(OR(D104="",D104&lt;=0),"Revisar cantidad",IF(E104="","Falta formato",IF(J104="","Falta fecha",IF(L104="","Falta estado",IF(AND(L104&lt;&gt;"Entregado",J104&lt;TODAY()),"Vencido","Correcto"))))))))</f>
        <v/>
      </c>
    </row>
    <row r="105" ht="36" customHeight="1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2" t="n"/>
      <c r="K105" s="11" t="n"/>
      <c r="L105" s="11" t="n"/>
      <c r="M105" s="14">
        <f>IF(COUNTA(A105:L105)=0,"",IF(A105="","Falta ID",IF(B105="","Falta nombre",IF(OR(D105="",D105&lt;=0),"Revisar cantidad",IF(E105="","Falta formato",IF(J105="","Falta fecha",IF(L105="","Falta estado",IF(AND(L105&lt;&gt;"Entregado",J105&lt;TODAY()),"Vencido","Correcto"))))))))</f>
        <v/>
      </c>
    </row>
    <row r="106" ht="36" customHeight="1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2" t="n"/>
      <c r="K106" s="11" t="n"/>
      <c r="L106" s="11" t="n"/>
      <c r="M106" s="14">
        <f>IF(COUNTA(A106:L106)=0,"",IF(A106="","Falta ID",IF(B106="","Falta nombre",IF(OR(D106="",D106&lt;=0),"Revisar cantidad",IF(E106="","Falta formato",IF(J106="","Falta fecha",IF(L106="","Falta estado",IF(AND(L106&lt;&gt;"Entregado",J106&lt;TODAY()),"Vencido","Correcto"))))))))</f>
        <v/>
      </c>
    </row>
  </sheetData>
  <autoFilter ref="A6:M106"/>
  <mergeCells count="1">
    <mergeCell ref="A1:M1"/>
  </mergeCells>
  <conditionalFormatting sqref="L7:L106">
    <cfRule type="expression" priority="1" dxfId="0">
      <formula>L7="Entregado"</formula>
    </cfRule>
    <cfRule type="expression" priority="2" dxfId="7">
      <formula>L7="En revisión"</formula>
    </cfRule>
    <cfRule type="expression" priority="3" dxfId="6">
      <formula>L7="Cancelado"</formula>
    </cfRule>
  </conditionalFormatting>
  <conditionalFormatting sqref="M7:M106">
    <cfRule type="expression" priority="4" dxfId="4">
      <formula>M7="Vencido"</formula>
    </cfRule>
    <cfRule type="expression" priority="5" dxfId="0">
      <formula>M7="Correcto"</formula>
    </cfRule>
    <cfRule type="expression" priority="6" dxfId="2">
      <formula>AND(M7&lt;&gt;"",M7&lt;&gt;"Correcto",M7&lt;&gt;"Vencido")</formula>
    </cfRule>
  </conditionalFormatting>
  <conditionalFormatting sqref="A7:A106">
    <cfRule type="expression" priority="7" dxfId="4">
      <formula>AND(A7&lt;&gt;"",COUNTIF($A$7:$A$106,A7)&gt;1)</formula>
    </cfRule>
  </conditionalFormatting>
  <dataValidations count="8">
    <dataValidation sqref="C7:C106" showDropDown="0" showInputMessage="1" showErrorMessage="1" allowBlank="0" errorTitle="Valor no válido" error="Selecciona un valor de la lista." promptTitle="Selección" prompt="Selecciona el uso o canal." type="list">
      <formula1>"Web,Catálogo,Redes sociales,Prensa,Presentación interna,Archivo,Otro"</formula1>
    </dataValidation>
    <dataValidation sqref="D7:D106" showDropDown="0" showInputMessage="0" showErrorMessage="1" allowBlank="0" errorTitle="Cantidad no válida" error="Introduce un número entero entre 1 y 999." type="whole" operator="between">
      <formula1>1</formula1>
      <formula2>999</formula2>
    </dataValidation>
    <dataValidation sqref="E7:E106" showDropDown="0" showInputMessage="1" showErrorMessage="1" allowBlank="0" errorTitle="Valor no válido" error="Selecciona un valor de la lista." promptTitle="Selección" prompt="Selecciona el formato de archivo." type="list">
      <formula1>"JPG,TIFF,PNG,PSD,PDF,Otro"</formula1>
    </dataValidation>
    <dataValidation sqref="F7:F106" showDropDown="0" showInputMessage="1" showErrorMessage="1" allowBlank="0" errorTitle="Valor no válido" error="Selecciona un valor de la lista." promptTitle="Selección" prompt="Selecciona la orientación." type="list">
      <formula1>"Horizontal,Vertical,Cuadrada,Mixta,No aplica"</formula1>
    </dataValidation>
    <dataValidation sqref="H7:H106" showDropDown="0" showInputMessage="1" showErrorMessage="1" allowBlank="0" errorTitle="Valor no válido" error="Selecciona un valor de la lista." promptTitle="Selección" prompt="Selecciona el espacio de color." type="list">
      <formula1>"sRGB,Adobe RGB,CMYK,Por definir,No aplica"</formula1>
    </dataValidation>
    <dataValidation sqref="I7:I106" showDropDown="0" showInputMessage="1" showErrorMessage="1" allowBlank="0" errorTitle="Valor no válido" error="Selecciona un valor de la lista." promptTitle="Selección" prompt="Selecciona el nivel de edición." type="list">
      <formula1>"Ajuste básico,Retoque estándar,Retoque avanzado,Recorte y exportación,Por definir"</formula1>
    </dataValidation>
    <dataValidation sqref="J7:J106" showDropDown="0" showInputMessage="0" showErrorMessage="1" allowBlank="0" errorTitle="Fecha no válida" error="Introduce una fecha entre 01/01/2020 y 31/12/2100." type="date" operator="between">
      <formula1>DATE(2020,1,1)</formula1>
      <formula2>DATE(2100,12,31)</formula2>
    </dataValidation>
    <dataValidation sqref="L7:L106" showDropDown="0" showInputMessage="1" showErrorMessage="1" allowBlank="0" errorTitle="Valor no válido" error="Selecciona un valor de la lista." promptTitle="Selección" prompt="Selecciona el estado del entregable." type="list">
      <formula1>"Pendiente de selección,En edición,En revisión,Aprobado,Entregado,Cancelado"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05" customWidth="1" min="2" max="2"/>
    <col width="4" customWidth="1" min="3" max="3"/>
    <col width="4" customWidth="1" min="4" max="4"/>
  </cols>
  <sheetData>
    <row r="1" ht="30" customHeight="1">
      <c r="A1" s="1" t="inlineStr">
        <is>
          <t>INSTRUCCIONES DE USO</t>
        </is>
      </c>
    </row>
    <row r="2"/>
    <row r="3" ht="24" customHeight="1">
      <c r="A3" s="10" t="inlineStr">
        <is>
          <t>1. ORDEN RECOMENDADO</t>
        </is>
      </c>
      <c r="B3" s="10" t="n"/>
      <c r="C3" s="10" t="n"/>
      <c r="D3" s="10" t="n"/>
    </row>
    <row r="4" ht="36" customHeight="1">
      <c r="A4" s="4" t="inlineStr">
        <is>
          <t>1</t>
        </is>
      </c>
      <c r="B4" s="4" t="inlineStr">
        <is>
          <t>Completa la hoja Briefing con los objetivos, la audiencia, el estilo, los usos, la sesión, la localización y las personas o elementos necesarios.</t>
        </is>
      </c>
    </row>
    <row r="5" ht="36" customHeight="1">
      <c r="A5" s="4" t="inlineStr">
        <is>
          <t>2</t>
        </is>
      </c>
      <c r="B5" s="4" t="inlineStr">
        <is>
          <t>Añade en Plan de tomas cada imagen o escena que deba obtenerse.</t>
        </is>
      </c>
    </row>
    <row r="6" ht="36" customHeight="1">
      <c r="A6" s="4" t="inlineStr">
        <is>
          <t>3</t>
        </is>
      </c>
      <c r="B6" s="4" t="inlineStr">
        <is>
          <t>Define en Entregables las piezas finales, sus cantidades, formatos y fechas previstas.</t>
        </is>
      </c>
    </row>
    <row r="7" ht="36" customHeight="1">
      <c r="A7" s="4" t="inlineStr">
        <is>
          <t>4</t>
        </is>
      </c>
      <c r="B7" s="4" t="inlineStr">
        <is>
          <t>Revisa la hoja Resumen y corrige las comprobaciones marcadas como Revisar.</t>
        </is>
      </c>
    </row>
    <row r="8" ht="36" customHeight="1">
      <c r="A8" s="4" t="inlineStr">
        <is>
          <t>5</t>
        </is>
      </c>
      <c r="B8" s="4" t="inlineStr">
        <is>
          <t>Antes de la sesión, filtra las tomas por prioridad y confirma las imprescindibles.</t>
        </is>
      </c>
    </row>
    <row r="9"/>
    <row r="10" ht="24" customHeight="1">
      <c r="A10" s="10" t="inlineStr">
        <is>
          <t>2. CONVENCIONES</t>
        </is>
      </c>
      <c r="B10" s="10" t="n"/>
      <c r="C10" s="10" t="n"/>
      <c r="D10" s="10" t="n"/>
    </row>
    <row r="11" ht="36" customHeight="1">
      <c r="A11" s="4" t="inlineStr">
        <is>
          <t>•</t>
        </is>
      </c>
      <c r="B11" s="4" t="inlineStr">
        <is>
          <t>Las celdas amarillas son editables.</t>
        </is>
      </c>
    </row>
    <row r="12" ht="36" customHeight="1">
      <c r="A12" s="4" t="inlineStr">
        <is>
          <t>•</t>
        </is>
      </c>
      <c r="B12" s="4" t="inlineStr">
        <is>
          <t>Las celdas grises contienen fórmulas o etiquetas y no deben sobrescribirse.</t>
        </is>
      </c>
    </row>
    <row r="13" ht="36" customHeight="1">
      <c r="A13" s="4" t="inlineStr">
        <is>
          <t>•</t>
        </is>
      </c>
      <c r="B13" s="4" t="inlineStr">
        <is>
          <t>Las alertas rojas indican datos ausentes, duplicados, incoherentes o vencidos.</t>
        </is>
      </c>
    </row>
    <row r="14" ht="36" customHeight="1">
      <c r="A14" s="4" t="inlineStr">
        <is>
          <t>•</t>
        </is>
      </c>
      <c r="B14" s="4" t="inlineStr">
        <is>
          <t>Las filas vacías no se incluyen en los indicadores.</t>
        </is>
      </c>
    </row>
    <row r="15" ht="36" customHeight="1">
      <c r="A15" s="4" t="inlineStr">
        <is>
          <t>•</t>
        </is>
      </c>
      <c r="B15" s="4" t="inlineStr">
        <is>
          <t>Utiliza un identificador único para cada toma y entregable.</t>
        </is>
      </c>
    </row>
    <row r="16"/>
    <row r="17" ht="24" customHeight="1">
      <c r="A17" s="10" t="inlineStr">
        <is>
          <t>3. ALCANCE</t>
        </is>
      </c>
      <c r="B17" s="10" t="n"/>
      <c r="C17" s="10" t="n"/>
      <c r="D17" s="10" t="n"/>
    </row>
    <row r="18" ht="54" customHeight="1">
      <c r="B18" s="4" t="inlineStr">
        <is>
          <t>Esta plantilla organiza el briefing de una única sesión fotográfica. No sustituye presupuestos, contratos, cesiones de derechos, autorizaciones, calendarios detallados, asesoramiento jurídico o fiscal ni la evaluación técnica de cada producción.</t>
        </is>
      </c>
    </row>
    <row r="19"/>
    <row r="20" ht="24" customHeight="1">
      <c r="A20" s="10" t="inlineStr">
        <is>
          <t>4. PREMISAS EDITABLES</t>
        </is>
      </c>
      <c r="B20" s="10" t="n"/>
      <c r="C20" s="10" t="n"/>
      <c r="D20" s="10" t="n"/>
    </row>
    <row r="21" ht="54" customHeight="1">
      <c r="B21" s="4" t="inlineStr">
        <is>
          <t>Las fechas, horarios, localización, cantidades, responsables, prioridades y estados son premisas de trabajo editables. Deben revisarse para cada sesión.</t>
        </is>
      </c>
    </row>
    <row r="22"/>
    <row r="23" ht="24" customHeight="1">
      <c r="A23" s="10" t="inlineStr">
        <is>
          <t>5. LIMPIEZA DEL EJEMPLO</t>
        </is>
      </c>
      <c r="B23" s="10" t="n"/>
      <c r="C23" s="10" t="n"/>
      <c r="D23" s="10" t="n"/>
    </row>
    <row r="24" ht="36" customHeight="1">
      <c r="B24" s="4" t="inlineStr">
        <is>
          <t>Esta plantilla incluye exclusivamente una empresa, un proyecto y perfiles profesionales ficticios.</t>
        </is>
      </c>
    </row>
    <row r="25" ht="54" customHeight="1">
      <c r="B25" s="4" t="inlineStr">
        <is>
          <t>Para iniciar un nuevo briefing, sustituye los datos de ejemplo de Briefing y borra el contenido de las filas 7:11 de Plan de tomas y 7:10 de Entregables. No borres las fórmulas de Revisión ni de Alerta.</t>
        </is>
      </c>
    </row>
  </sheetData>
  <mergeCells count="1">
    <mergeCell ref="A1:D1"/>
  </mergeCell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2026-09-08T13:19:36Z</dcterms:created>
  <dcterms:modified xmlns:dcterms="http://purl.org/dc/terms/" xmlns:xsi="http://www.w3.org/2001/XMLSchema-instance" xsi:type="dcterms:W3CDTF">2026-09-08T13:19:36+00:00Z</dcterms:modified>
</cp:coreProperties>
</file>