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'Calendario'!$A$6:$R$106</definedName>
    <definedName name="_xlnm._FilterDatabase" localSheetId="2" hidden="1">'Listas'!$A$1:$G$100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6233F"/>
      <sz val="10"/>
    </font>
    <font>
      <name val="Aptos"/>
      <b val="1"/>
      <color rgb="00FFFFFF"/>
      <sz val="10"/>
    </font>
    <font>
      <name val="Aptos Display"/>
      <b val="1"/>
      <color rgb="0026233F"/>
      <sz val="17"/>
    </font>
    <font>
      <name val="Aptos"/>
      <i val="1"/>
      <color rgb="00686572"/>
      <sz val="10"/>
    </font>
    <font>
      <name val="Aptos"/>
      <color rgb="0026233F"/>
      <sz val="10"/>
    </font>
    <font>
      <name val="Aptos"/>
      <color rgb="00686572"/>
      <sz val="9"/>
    </font>
  </fonts>
  <fills count="9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E9E7EC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4" borderId="1" applyAlignment="1" applyProtection="1" pivotButton="0" quotePrefix="0" xfId="0">
      <alignment horizontal="left" vertical="center"/>
      <protection locked="0" hidden="0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4" fontId="0" fillId="4" borderId="1" applyAlignment="1" applyProtection="1" pivotButton="0" quotePrefix="0" xfId="0">
      <alignment horizontal="left" vertical="center"/>
      <protection locked="0" hidden="0"/>
    </xf>
    <xf numFmtId="9" fontId="0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  <xf numFmtId="9" fontId="0" fillId="3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9" fontId="0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left" vertical="top" wrapText="1"/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9" fontId="6" fillId="4" borderId="1" applyAlignment="1" applyProtection="1" pivotButton="0" quotePrefix="0" xfId="0">
      <alignment horizontal="center" vertical="center"/>
      <protection locked="0" hidden="0"/>
    </xf>
    <xf numFmtId="0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3" fillId="5" borderId="0" pivotButton="0" quotePrefix="0" xfId="0"/>
    <xf numFmtId="0" fontId="7" fillId="0" borderId="0" applyAlignment="1" pivotButton="0" quotePrefix="0" xfId="0">
      <alignment horizontal="left" vertical="top" wrapText="1"/>
    </xf>
    <xf numFmtId="0" fontId="3" fillId="5" borderId="1" pivotButton="0" quotePrefix="0" xfId="0"/>
    <xf numFmtId="0" fontId="0" fillId="3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3" fillId="2" borderId="0" pivotButton="0" quotePrefix="0" xfId="0"/>
    <xf numFmtId="0" fontId="2" fillId="8" borderId="1" applyAlignment="1" pivotButton="0" quotePrefix="0" xfId="0">
      <alignment horizontal="left" vertical="top" wrapText="1"/>
    </xf>
    <xf numFmtId="164" fontId="0" fillId="4" borderId="1" applyAlignment="1" applyProtection="1" pivotButton="0" quotePrefix="0" xfId="0">
      <alignment horizontal="left" vertical="center"/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2">
    <dxf>
      <font>
        <name val="Aptos"/>
        <b val="1"/>
        <color rgb="00FFFFFF"/>
        <sz val="10"/>
      </font>
      <fill>
        <patternFill patternType="solid">
          <fgColor rgb="0016867A"/>
        </patternFill>
      </fill>
    </dxf>
    <dxf>
      <font>
        <name val="Aptos"/>
        <b val="1"/>
        <color rgb="0026233F"/>
        <sz val="10"/>
      </font>
      <fill>
        <patternFill patternType="solid">
          <fgColor rgb="00DCEAF7"/>
        </patternFill>
      </fill>
    </dxf>
    <dxf>
      <font>
        <name val="Aptos"/>
        <b val="1"/>
        <color rgb="0026233F"/>
        <sz val="10"/>
      </font>
      <fill>
        <patternFill patternType="solid">
          <fgColor rgb="00F6C7A8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b val="1"/>
        <color rgb="00FFFFFF"/>
        <sz val="10"/>
      </font>
      <fill>
        <patternFill patternType="solid">
          <fgColor rgb="00B8B5BF"/>
        </patternFill>
      </fill>
    </dxf>
    <dxf>
      <fill>
        <patternFill patternType="solid">
          <fgColor rgb="00F6D9DD"/>
        </patternFill>
      </fill>
    </dxf>
    <dxf>
      <font>
        <name val="Aptos"/>
        <b val="1"/>
        <color rgb="0026233F"/>
        <sz val="10"/>
      </font>
      <fill>
        <patternFill patternType="solid">
          <fgColor rgb="00F6D9DD"/>
        </patternFill>
      </fill>
    </dxf>
    <dxf>
      <fill>
        <patternFill patternType="solid">
          <fgColor rgb="00DCEFEA"/>
        </patternFill>
      </fill>
    </dxf>
    <dxf>
      <fill>
        <patternFill patternType="solid">
          <fgColor rgb="00DCEAF7"/>
        </patternFill>
      </fill>
    </dxf>
    <dxf>
      <fill>
        <patternFill patternType="solid">
          <fgColor rgb="00FFF0A8"/>
        </patternFill>
      </fill>
    </dxf>
    <dxf>
      <fill>
        <patternFill patternType="solid">
          <fgColor rgb="00F6C7A8"/>
        </patternFill>
      </fill>
    </dxf>
    <dxf>
      <font>
        <name val="Aptos"/>
        <b val="1"/>
        <color rgb="00FFFFFF"/>
        <sz val="10"/>
      </font>
      <fill>
        <patternFill patternType="solid">
          <fgColor rgb="00A932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por fase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'Resumen'!G15</f>
            </strRef>
          </tx>
          <spPr>
            <a:solidFill xmlns:a="http://schemas.openxmlformats.org/drawingml/2006/main">
              <a:srgbClr val="16867A"/>
            </a:solidFill>
            <a:ln xmlns:a="http://schemas.openxmlformats.org/drawingml/2006/main">
              <a:solidFill>
                <a:srgbClr val="16867A"/>
              </a:solidFill>
              <a:prstDash val="solid"/>
            </a:ln>
          </spPr>
          <cat>
            <numRef>
              <f>'Resumen'!$E$16:$E$22</f>
            </numRef>
          </cat>
          <val>
            <numRef>
              <f>'Resumen'!$G$16:$G$22</f>
            </numRef>
          </val>
        </ser>
        <ser>
          <idx val="1"/>
          <order val="1"/>
          <tx>
            <strRef>
              <f>'Resumen'!H15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'Resumen'!$E$16:$E$22</f>
            </numRef>
          </cat>
          <val>
            <numRef>
              <f>'Resumen'!$H$16:$H$22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Tareas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endario" displayName="tblCalendario" ref="A6:R106" headerRowCount="1">
  <autoFilter ref="A6:R106"/>
  <tableColumns count="18">
    <tableColumn id="1" name="ID"/>
    <tableColumn id="2" name="Fase"/>
    <tableColumn id="3" name="Actividad"/>
    <tableColumn id="4" name="Responsable"/>
    <tableColumn id="5" name="Inicio previsto"/>
    <tableColumn id="6" name="Fin previsto"/>
    <tableColumn id="7" name="Depende de"/>
    <tableColumn id="8" name="Fecha límite externa"/>
    <tableColumn id="9" name="Estado"/>
    <tableColumn id="10" name="Prioridad"/>
    <tableColumn id="11" name="Avance"/>
    <tableColumn id="12" name="Días planificados"/>
    <tableColumn id="13" name="Días hasta rodaje"/>
    <tableColumn id="14" name="Bloqueada"/>
    <tableColumn id="15" name="Semáforo"/>
    <tableColumn id="16" name="Entregable o evidencia"/>
    <tableColumn id="17" name="Notas"/>
    <tableColumn id="18" name="Revisión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6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31" customHeight="1">
      <c r="A1" s="1" t="inlineStr">
        <is>
          <t>Calendario de preproducción audiovisual</t>
        </is>
      </c>
    </row>
    <row r="2"/>
    <row r="3">
      <c r="A3" s="2" t="inlineStr">
        <is>
          <t>Proyecto</t>
        </is>
      </c>
      <c r="B3" s="3" t="inlineStr">
        <is>
          <t>Horizonte Naranja</t>
        </is>
      </c>
      <c r="D3" s="4" t="inlineStr">
        <is>
          <t>Tareas planificadas</t>
        </is>
      </c>
      <c r="F3" s="4" t="inlineStr">
        <is>
          <t>Tareas completadas</t>
        </is>
      </c>
      <c r="H3" s="4" t="inlineStr">
        <is>
          <t>Avance medio</t>
        </is>
      </c>
    </row>
    <row r="4">
      <c r="A4" s="2" t="inlineStr">
        <is>
          <t>Empresa / equipo</t>
        </is>
      </c>
      <c r="B4" s="3" t="inlineStr">
        <is>
          <t>Estudio Brújula Ficticio</t>
        </is>
      </c>
      <c r="D4" s="5">
        <f>COUNTIF(Calendario!$C$7:$C$106,"&lt;&gt;")</f>
        <v/>
      </c>
      <c r="F4" s="5">
        <f>COUNTIFS(Calendario!$C$7:$C$106,"&lt;&gt;",Calendario!$I$7:$I$106,"Completada")</f>
        <v/>
      </c>
      <c r="H4" s="6">
        <f>IFERROR(AVERAGEIF(Calendario!$C$7:$C$106,"&lt;&gt;",Calendario!$K$7:$K$106),"")</f>
        <v/>
      </c>
    </row>
    <row r="5">
      <c r="A5" s="2" t="inlineStr">
        <is>
          <t>Fecha de seguimiento</t>
        </is>
      </c>
      <c r="B5" s="33" t="n">
        <v>46272</v>
      </c>
    </row>
    <row r="6">
      <c r="A6" s="2" t="inlineStr">
        <is>
          <t>Fecha de rodaje</t>
        </is>
      </c>
      <c r="B6" s="33" t="n">
        <v>46293</v>
      </c>
      <c r="D6" s="4" t="inlineStr">
        <is>
          <t>Atrasadas</t>
        </is>
      </c>
      <c r="F6" s="4" t="inlineStr">
        <is>
          <t>Bloqueadas</t>
        </is>
      </c>
      <c r="H6" s="4" t="inlineStr">
        <is>
          <t>Requieren revisión</t>
        </is>
      </c>
    </row>
    <row r="7">
      <c r="A7" s="2" t="inlineStr">
        <is>
          <t>Umbral de aviso próximo</t>
        </is>
      </c>
      <c r="B7" s="3" t="n">
        <v>3</v>
      </c>
      <c r="D7" s="5">
        <f>COUNTIF(Calendario!$O$7:$O$106,"Atrasada")</f>
        <v/>
      </c>
      <c r="F7" s="5">
        <f>COUNTIF(Calendario!$O$7:$O$106,"Bloqueada")</f>
        <v/>
      </c>
      <c r="H7" s="5">
        <f>COUNTIF(Calendario!$R$7:$R$106,"&lt;&gt;OK")-COUNTBLANK(Calendario!$R$7:$R$106)</f>
        <v/>
      </c>
    </row>
    <row r="8"/>
    <row r="9"/>
    <row r="10">
      <c r="A10" s="2" t="inlineStr">
        <is>
          <t>Preparación para rodaje</t>
        </is>
      </c>
      <c r="B10" s="8">
        <f>IFERROR(AVERAGEIF(Calendario!$C$7:$C$106,"&lt;&gt;",Calendario!$K$7:$K$106),"")</f>
        <v/>
      </c>
    </row>
    <row r="11">
      <c r="A11" s="2" t="inlineStr">
        <is>
          <t>Estado recomendado</t>
        </is>
      </c>
      <c r="B11" s="9">
        <f>IF(COUNTIF(Calendario!$C$7:$C$106,"&lt;&gt;")=0,"Sin tareas",IF(COUNTIF(Calendario!$R$7:$R$106,"&lt;&gt;OK")-COUNTBLANK(Calendario!$R$7:$R$106)&gt;0,"Revisar planificación",IF(COUNTIF(Calendario!$O$7:$O$106,"Bloqueada")+COUNTIF(Calendario!$O$7:$O$106,"Atrasada")&gt;0,"Requiere intervención",IF(COUNTIFS(Calendario!$C$7:$C$106,"&lt;&gt;",Calendario!$I$7:$I$106,"&lt;&gt;Completada")=0,"Preparada","En curso"))))</f>
        <v/>
      </c>
    </row>
    <row r="12" ht="38" customHeight="1">
      <c r="A12" s="2" t="inlineStr">
        <is>
          <t>Motivo principal</t>
        </is>
      </c>
      <c r="B12" s="10">
        <f>IF(B11="Sin tareas","Añade actividades en la hoja Calendario",IF(B11="Revisar planificación","Corrige las filas marcadas como REVISAR",IF(COUNTIF(Calendario!$O$7:$O$106,"Bloqueada")&gt;0,"Hay tareas pendientes de una dependencia",IF(COUNTIF(Calendario!$O$7:$O$106,"Atrasada")&gt;0,"Hay tareas cuya fecha prevista ya ha vencido",IF(COUNTIF(Calendario!$O$7:$O$106,"Fuera de ventana")&gt;0,"Hay tareas que terminan en la fecha de rodaje o después","No se detectan incidencias críticas")))))</f>
        <v/>
      </c>
    </row>
    <row r="13"/>
    <row r="14"/>
    <row r="15">
      <c r="A15" s="11" t="inlineStr">
        <is>
          <t>Estado operativo</t>
        </is>
      </c>
      <c r="B15" s="11" t="inlineStr">
        <is>
          <t>Número de tareas</t>
        </is>
      </c>
      <c r="C15" s="11" t="inlineStr">
        <is>
          <t>% sobre tareas</t>
        </is>
      </c>
      <c r="E15" s="11" t="inlineStr">
        <is>
          <t>Fase</t>
        </is>
      </c>
      <c r="F15" s="11" t="inlineStr">
        <is>
          <t>Total</t>
        </is>
      </c>
      <c r="G15" s="11" t="inlineStr">
        <is>
          <t>Completadas</t>
        </is>
      </c>
      <c r="H15" s="11" t="inlineStr">
        <is>
          <t>Pendientes</t>
        </is>
      </c>
      <c r="I15" s="11" t="inlineStr">
        <is>
          <t>Atrasadas o bloqueadas</t>
        </is>
      </c>
      <c r="J15" s="11" t="inlineStr">
        <is>
          <t>Avance medio</t>
        </is>
      </c>
    </row>
    <row r="16">
      <c r="A16" s="12" t="inlineStr">
        <is>
          <t>Completada</t>
        </is>
      </c>
      <c r="B16" s="13">
        <f>COUNTIF(Calendario!$O$7:$O$106,A16)</f>
        <v/>
      </c>
      <c r="C16" s="14">
        <f>IFERROR(B16/$D$4,0)</f>
        <v/>
      </c>
      <c r="E16" s="12" t="inlineStr">
        <is>
          <t>Casting</t>
        </is>
      </c>
      <c r="F16" s="13">
        <f>COUNTIFS(Calendario!$B$7:$B$106,$E16,Calendario!$C$7:$C$106,"&lt;&gt;")</f>
        <v/>
      </c>
      <c r="G16" s="13">
        <f>COUNTIFS(Calendario!$B$7:$B$106,$E16,Calendario!$I$7:$I$106,"Completada")</f>
        <v/>
      </c>
      <c r="H16" s="13">
        <f>COUNTIFS(Calendario!$B$7:$B$106,$E16,Calendario!$C$7:$C$106,"&lt;&gt;")-G16</f>
        <v/>
      </c>
      <c r="I16" s="13">
        <f>COUNTIFS(Calendario!$B$7:$B$106,$E16,Calendario!$O$7:$O$106,"Atrasada")+COUNTIFS(Calendario!$B$7:$B$106,$E16,Calendario!$O$7:$O$106,"Bloqueada")</f>
        <v/>
      </c>
      <c r="J16" s="14">
        <f>IFERROR(AVERAGEIFS(Calendario!$K$7:$K$106,Calendario!$B$7:$B$106,$E16,Calendario!$C$7:$C$106,"&lt;&gt;"),"")</f>
        <v/>
      </c>
    </row>
    <row r="17">
      <c r="A17" s="15" t="inlineStr">
        <is>
          <t>En plazo</t>
        </is>
      </c>
      <c r="B17" s="16">
        <f>COUNTIF(Calendario!$O$7:$O$106,A17)</f>
        <v/>
      </c>
      <c r="C17" s="17">
        <f>IFERROR(B17/$D$4,0)</f>
        <v/>
      </c>
      <c r="E17" s="15" t="inlineStr">
        <is>
          <t>Localizaciones</t>
        </is>
      </c>
      <c r="F17" s="16">
        <f>COUNTIFS(Calendario!$B$7:$B$106,$E17,Calendario!$C$7:$C$106,"&lt;&gt;")</f>
        <v/>
      </c>
      <c r="G17" s="16">
        <f>COUNTIFS(Calendario!$B$7:$B$106,$E17,Calendario!$I$7:$I$106,"Completada")</f>
        <v/>
      </c>
      <c r="H17" s="16">
        <f>COUNTIFS(Calendario!$B$7:$B$106,$E17,Calendario!$C$7:$C$106,"&lt;&gt;")-G17</f>
        <v/>
      </c>
      <c r="I17" s="16">
        <f>COUNTIFS(Calendario!$B$7:$B$106,$E17,Calendario!$O$7:$O$106,"Atrasada")+COUNTIFS(Calendario!$B$7:$B$106,$E17,Calendario!$O$7:$O$106,"Bloqueada")</f>
        <v/>
      </c>
      <c r="J17" s="17">
        <f>IFERROR(AVERAGEIFS(Calendario!$K$7:$K$106,Calendario!$B$7:$B$106,$E17,Calendario!$C$7:$C$106,"&lt;&gt;"),"")</f>
        <v/>
      </c>
    </row>
    <row r="18">
      <c r="A18" s="12" t="inlineStr">
        <is>
          <t>Próxima</t>
        </is>
      </c>
      <c r="B18" s="13">
        <f>COUNTIF(Calendario!$O$7:$O$106,A18)</f>
        <v/>
      </c>
      <c r="C18" s="14">
        <f>IFERROR(B18/$D$4,0)</f>
        <v/>
      </c>
      <c r="E18" s="12" t="inlineStr">
        <is>
          <t>Permisos</t>
        </is>
      </c>
      <c r="F18" s="13">
        <f>COUNTIFS(Calendario!$B$7:$B$106,$E18,Calendario!$C$7:$C$106,"&lt;&gt;")</f>
        <v/>
      </c>
      <c r="G18" s="13">
        <f>COUNTIFS(Calendario!$B$7:$B$106,$E18,Calendario!$I$7:$I$106,"Completada")</f>
        <v/>
      </c>
      <c r="H18" s="13">
        <f>COUNTIFS(Calendario!$B$7:$B$106,$E18,Calendario!$C$7:$C$106,"&lt;&gt;")-G18</f>
        <v/>
      </c>
      <c r="I18" s="13">
        <f>COUNTIFS(Calendario!$B$7:$B$106,$E18,Calendario!$O$7:$O$106,"Atrasada")+COUNTIFS(Calendario!$B$7:$B$106,$E18,Calendario!$O$7:$O$106,"Bloqueada")</f>
        <v/>
      </c>
      <c r="J18" s="14">
        <f>IFERROR(AVERAGEIFS(Calendario!$K$7:$K$106,Calendario!$B$7:$B$106,$E18,Calendario!$C$7:$C$106,"&lt;&gt;"),"")</f>
        <v/>
      </c>
    </row>
    <row r="19">
      <c r="A19" s="15" t="inlineStr">
        <is>
          <t>Atrasada</t>
        </is>
      </c>
      <c r="B19" s="16">
        <f>COUNTIF(Calendario!$O$7:$O$106,A19)</f>
        <v/>
      </c>
      <c r="C19" s="17">
        <f>IFERROR(B19/$D$4,0)</f>
        <v/>
      </c>
      <c r="E19" s="15" t="inlineStr">
        <is>
          <t>Pruebas</t>
        </is>
      </c>
      <c r="F19" s="16">
        <f>COUNTIFS(Calendario!$B$7:$B$106,$E19,Calendario!$C$7:$C$106,"&lt;&gt;")</f>
        <v/>
      </c>
      <c r="G19" s="16">
        <f>COUNTIFS(Calendario!$B$7:$B$106,$E19,Calendario!$I$7:$I$106,"Completada")</f>
        <v/>
      </c>
      <c r="H19" s="16">
        <f>COUNTIFS(Calendario!$B$7:$B$106,$E19,Calendario!$C$7:$C$106,"&lt;&gt;")-G19</f>
        <v/>
      </c>
      <c r="I19" s="16">
        <f>COUNTIFS(Calendario!$B$7:$B$106,$E19,Calendario!$O$7:$O$106,"Atrasada")+COUNTIFS(Calendario!$B$7:$B$106,$E19,Calendario!$O$7:$O$106,"Bloqueada")</f>
        <v/>
      </c>
      <c r="J19" s="17">
        <f>IFERROR(AVERAGEIFS(Calendario!$K$7:$K$106,Calendario!$B$7:$B$106,$E19,Calendario!$C$7:$C$106,"&lt;&gt;"),"")</f>
        <v/>
      </c>
    </row>
    <row r="20">
      <c r="A20" s="12" t="inlineStr">
        <is>
          <t>Bloqueada</t>
        </is>
      </c>
      <c r="B20" s="13">
        <f>COUNTIF(Calendario!$O$7:$O$106,A20)</f>
        <v/>
      </c>
      <c r="C20" s="14">
        <f>IFERROR(B20/$D$4,0)</f>
        <v/>
      </c>
      <c r="E20" s="12" t="inlineStr">
        <is>
          <t>Contratación</t>
        </is>
      </c>
      <c r="F20" s="13">
        <f>COUNTIFS(Calendario!$B$7:$B$106,$E20,Calendario!$C$7:$C$106,"&lt;&gt;")</f>
        <v/>
      </c>
      <c r="G20" s="13">
        <f>COUNTIFS(Calendario!$B$7:$B$106,$E20,Calendario!$I$7:$I$106,"Completada")</f>
        <v/>
      </c>
      <c r="H20" s="13">
        <f>COUNTIFS(Calendario!$B$7:$B$106,$E20,Calendario!$C$7:$C$106,"&lt;&gt;")-G20</f>
        <v/>
      </c>
      <c r="I20" s="13">
        <f>COUNTIFS(Calendario!$B$7:$B$106,$E20,Calendario!$O$7:$O$106,"Atrasada")+COUNTIFS(Calendario!$B$7:$B$106,$E20,Calendario!$O$7:$O$106,"Bloqueada")</f>
        <v/>
      </c>
      <c r="J20" s="14">
        <f>IFERROR(AVERAGEIFS(Calendario!$K$7:$K$106,Calendario!$B$7:$B$106,$E20,Calendario!$C$7:$C$106,"&lt;&gt;"),"")</f>
        <v/>
      </c>
    </row>
    <row r="21">
      <c r="A21" s="15" t="inlineStr">
        <is>
          <t>Fuera de ventana</t>
        </is>
      </c>
      <c r="B21" s="16">
        <f>COUNTIF(Calendario!$O$7:$O$106,A21)</f>
        <v/>
      </c>
      <c r="C21" s="17">
        <f>IFERROR(B21/$D$4,0)</f>
        <v/>
      </c>
      <c r="E21" s="15" t="inlineStr">
        <is>
          <t>Preparación técnica</t>
        </is>
      </c>
      <c r="F21" s="16">
        <f>COUNTIFS(Calendario!$B$7:$B$106,$E21,Calendario!$C$7:$C$106,"&lt;&gt;")</f>
        <v/>
      </c>
      <c r="G21" s="16">
        <f>COUNTIFS(Calendario!$B$7:$B$106,$E21,Calendario!$I$7:$I$106,"Completada")</f>
        <v/>
      </c>
      <c r="H21" s="16">
        <f>COUNTIFS(Calendario!$B$7:$B$106,$E21,Calendario!$C$7:$C$106,"&lt;&gt;")-G21</f>
        <v/>
      </c>
      <c r="I21" s="16">
        <f>COUNTIFS(Calendario!$B$7:$B$106,$E21,Calendario!$O$7:$O$106,"Atrasada")+COUNTIFS(Calendario!$B$7:$B$106,$E21,Calendario!$O$7:$O$106,"Bloqueada")</f>
        <v/>
      </c>
      <c r="J21" s="17">
        <f>IFERROR(AVERAGEIFS(Calendario!$K$7:$K$106,Calendario!$B$7:$B$106,$E21,Calendario!$C$7:$C$106,"&lt;&gt;"),"")</f>
        <v/>
      </c>
    </row>
    <row r="22">
      <c r="E22" s="12" t="inlineStr">
        <is>
          <t>Logística</t>
        </is>
      </c>
      <c r="F22" s="13">
        <f>COUNTIFS(Calendario!$B$7:$B$106,$E22,Calendario!$C$7:$C$106,"&lt;&gt;")</f>
        <v/>
      </c>
      <c r="G22" s="13">
        <f>COUNTIFS(Calendario!$B$7:$B$106,$E22,Calendario!$I$7:$I$106,"Completada")</f>
        <v/>
      </c>
      <c r="H22" s="13">
        <f>COUNTIFS(Calendario!$B$7:$B$106,$E22,Calendario!$C$7:$C$106,"&lt;&gt;")-G22</f>
        <v/>
      </c>
      <c r="I22" s="13">
        <f>COUNTIFS(Calendario!$B$7:$B$106,$E22,Calendario!$O$7:$O$106,"Atrasada")+COUNTIFS(Calendario!$B$7:$B$106,$E22,Calendario!$O$7:$O$106,"Bloqueada")</f>
        <v/>
      </c>
      <c r="J22" s="14">
        <f>IFERROR(AVERAGEIFS(Calendario!$K$7:$K$106,Calendario!$B$7:$B$106,$E22,Calendario!$C$7:$C$106,"&lt;&gt;"),"")</f>
        <v/>
      </c>
    </row>
  </sheetData>
  <mergeCells count="1">
    <mergeCell ref="A1:J1"/>
  </mergeCells>
  <conditionalFormatting sqref="B11">
    <cfRule type="expression" priority="1" dxfId="0">
      <formula>B11="Preparada"</formula>
    </cfRule>
    <cfRule type="expression" priority="2" dxfId="1">
      <formula>B11="En curso"</formula>
    </cfRule>
    <cfRule type="expression" priority="3" dxfId="2">
      <formula>B11="Requiere intervención"</formula>
    </cfRule>
    <cfRule type="expression" priority="4" dxfId="3">
      <formula>B11="Revisar planificación"</formula>
    </cfRule>
    <cfRule type="expression" priority="5" dxfId="4">
      <formula>B11="Sin tareas"</formula>
    </cfRule>
  </conditionalFormatting>
  <conditionalFormatting sqref="D7">
    <cfRule type="cellIs" priority="6" operator="greaterThan" dxfId="5">
      <formula>0</formula>
    </cfRule>
  </conditionalFormatting>
  <conditionalFormatting sqref="F7">
    <cfRule type="cellIs" priority="7" operator="greaterThan" dxfId="5">
      <formula>0</formula>
    </cfRule>
  </conditionalFormatting>
  <conditionalFormatting sqref="H7">
    <cfRule type="cellIs" priority="8" operator="greaterThan" dxfId="3">
      <formula>0</formula>
    </cfRule>
  </conditionalFormatting>
  <conditionalFormatting sqref="B10">
    <cfRule type="dataBar" priority="9">
      <dataBar showValue="1">
        <cfvo type="num" val="0"/>
        <cfvo type="num" val="1"/>
        <color rgb="0016867A"/>
      </dataBar>
    </cfRule>
  </conditionalFormatting>
  <conditionalFormatting sqref="B6">
    <cfRule type="expression" priority="10" dxfId="6">
      <formula>B6&lt;=B5</formula>
    </cfRule>
  </conditionalFormatting>
  <dataValidations count="3">
    <dataValidation sqref="B3:B4" showDropDown="0" showInputMessage="1" showErrorMessage="1" allowBlank="0" errorTitle="Texto no válido" error="Introduce un texto de hasta 80 caracteres." promptTitle="Campo editable" prompt="Máximo 80 caracteres." type="textLength" operator="lessThanOrEqual">
      <formula1>80</formula1>
    </dataValidation>
    <dataValidation sqref="B5:B6" showDropDown="0" showInputMessage="0" showErrorMessage="1" allowBlank="0" errorTitle="Fecha no válida" error="Introduce una fecha entre 01/01/2020 y 31/12/2100." type="date" operator="between">
      <formula1>DATE(2020,1,1)</formula1>
      <formula2>DATE(2100,12,31)</formula2>
    </dataValidation>
    <dataValidation sqref="B7" showDropDown="0" showInputMessage="0" showErrorMessage="1" allowBlank="0" errorTitle="Umbral no válido" error="Introduce un número entero entre 1 y 30." type="whole" operator="between">
      <formula1>1</formula1>
      <formula2>30</formula2>
    </dataValidation>
  </dataValidations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38" customWidth="1" min="3" max="3"/>
    <col width="24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1" customWidth="1" min="11" max="11"/>
    <col width="16" customWidth="1" min="12" max="12"/>
    <col width="16" customWidth="1" min="13" max="13"/>
    <col width="18" customWidth="1" min="14" max="14"/>
    <col width="18" customWidth="1" min="15" max="15"/>
    <col width="34" customWidth="1" min="16" max="16"/>
    <col width="38" customWidth="1" min="17" max="17"/>
    <col width="28" customWidth="1" min="18" max="18"/>
  </cols>
  <sheetData>
    <row r="1" ht="31" customHeight="1">
      <c r="A1" s="1" t="inlineStr">
        <is>
          <t>Calendario de preproducción audiovisual</t>
        </is>
      </c>
    </row>
    <row r="2" ht="24" customHeight="1">
      <c r="A2" s="18" t="inlineStr">
        <is>
          <t>Una fila por actividad. Las fechas deben corresponder al periodo anterior al rodaje.</t>
        </is>
      </c>
    </row>
    <row r="3"/>
    <row r="4"/>
    <row r="5"/>
    <row r="6" ht="42" customHeight="1">
      <c r="A6" s="11" t="inlineStr">
        <is>
          <t>ID</t>
        </is>
      </c>
      <c r="B6" s="11" t="inlineStr">
        <is>
          <t>Fase</t>
        </is>
      </c>
      <c r="C6" s="11" t="inlineStr">
        <is>
          <t>Actividad</t>
        </is>
      </c>
      <c r="D6" s="11" t="inlineStr">
        <is>
          <t>Responsable</t>
        </is>
      </c>
      <c r="E6" s="11" t="inlineStr">
        <is>
          <t>Inicio previsto</t>
        </is>
      </c>
      <c r="F6" s="11" t="inlineStr">
        <is>
          <t>Fin previsto</t>
        </is>
      </c>
      <c r="G6" s="11" t="inlineStr">
        <is>
          <t>Depende de</t>
        </is>
      </c>
      <c r="H6" s="11" t="inlineStr">
        <is>
          <t>Fecha límite externa</t>
        </is>
      </c>
      <c r="I6" s="11" t="inlineStr">
        <is>
          <t>Estado</t>
        </is>
      </c>
      <c r="J6" s="11" t="inlineStr">
        <is>
          <t>Prioridad</t>
        </is>
      </c>
      <c r="K6" s="11" t="inlineStr">
        <is>
          <t>Avance</t>
        </is>
      </c>
      <c r="L6" s="11" t="inlineStr">
        <is>
          <t>Días planificados</t>
        </is>
      </c>
      <c r="M6" s="11" t="inlineStr">
        <is>
          <t>Días hasta rodaje</t>
        </is>
      </c>
      <c r="N6" s="11" t="inlineStr">
        <is>
          <t>Bloqueada</t>
        </is>
      </c>
      <c r="O6" s="11" t="inlineStr">
        <is>
          <t>Semáforo</t>
        </is>
      </c>
      <c r="P6" s="11" t="inlineStr">
        <is>
          <t>Entregable o evidencia</t>
        </is>
      </c>
      <c r="Q6" s="11" t="inlineStr">
        <is>
          <t>Notas</t>
        </is>
      </c>
      <c r="R6" s="11" t="inlineStr">
        <is>
          <t>Revisión</t>
        </is>
      </c>
    </row>
    <row r="7" ht="34" customHeight="1">
      <c r="A7" s="19" t="inlineStr">
        <is>
          <t>PRE-001</t>
        </is>
      </c>
      <c r="B7" s="20" t="inlineStr">
        <is>
          <t>Casting</t>
        </is>
      </c>
      <c r="C7" s="20" t="inlineStr">
        <is>
          <t>Definir perfiles de reparto</t>
        </is>
      </c>
      <c r="D7" s="20" t="inlineStr">
        <is>
          <t>Lucía Prado</t>
        </is>
      </c>
      <c r="E7" s="34" t="n">
        <v>46266</v>
      </c>
      <c r="F7" s="34" t="n">
        <v>46267</v>
      </c>
      <c r="G7" s="19" t="n"/>
      <c r="H7" s="34" t="n"/>
      <c r="I7" s="19" t="inlineStr">
        <is>
          <t>Completada</t>
        </is>
      </c>
      <c r="J7" s="19" t="inlineStr">
        <is>
          <t>Alta</t>
        </is>
      </c>
      <c r="K7" s="22" t="n">
        <v>1</v>
      </c>
      <c r="L7" s="23">
        <f>IF(OR($C7="",$E7="",$F7=""),"",IF($F7&lt;$E7,"",$F7-$E7+1))</f>
        <v/>
      </c>
      <c r="M7" s="23">
        <f>IF(OR($C7="",$F7="",Resumen!$B$6=""),"",Resumen!$B$6-$F7)</f>
        <v/>
      </c>
      <c r="N7" s="23">
        <f>IF($C7="","",IF($G7="","No",IF($G7=$A7,"REVISAR",IF(COUNTIF($A$7:$A$106,$G7)=0,"REVISAR",IFERROR(IF(INDEX($I$7:$I$106,MATCH($G7,$A$7:$A$106,0))&lt;&gt;"Completada","Sí","No"),"REVISAR")))))</f>
        <v/>
      </c>
      <c r="O7" s="23">
        <f>IF($C7="","",IF($R7&lt;&gt;"OK","REVISAR",IF($I7="Completada","Completada",IF($F7&gt;=Resumen!$B$6,"Fuera de ventana",IF($N7="Sí","Bloqueada",IF($F7&lt;Resumen!$B$5,"Atrasada",IF($F7&lt;=Resumen!$B$5+Resumen!$B$7,"Próxima","En plazo")))))))</f>
        <v/>
      </c>
      <c r="P7" s="20" t="inlineStr">
        <is>
          <t>Ficha de perfiles aprobada</t>
        </is>
      </c>
      <c r="Q7" s="20" t="inlineStr">
        <is>
          <t>Proyecto completamente ficticio</t>
        </is>
      </c>
      <c r="R7" s="24">
        <f>IF($C7="","",IF($A7="","Falta ID",IF(COUNTIF($A$7:$A$106,$A7)&gt;1,"ID duplicado",IF(OR($E7="",$F7=""),"Faltan fechas",IF($F7&lt;$E7,"Fin anterior al inicio",IF($F7&gt;=Resumen!$B$6,"Termina en/tras rodaje",IF(AND($G7&lt;&gt;"",COUNTIF($A$7:$A$106,$G7)=0),"Dependencia inexistente",IF($G7=$A7,"Autodependencia",IF(OR($I7="",$J7="",$K7=""),"Faltan datos de seguimiento",IF(AND($I7="Completada",$K7&lt;&gt;100%),"Completada sin 100%","OK"))))))))))</f>
        <v/>
      </c>
    </row>
    <row r="8" ht="34" customHeight="1">
      <c r="A8" s="19" t="inlineStr">
        <is>
          <t>PRE-002</t>
        </is>
      </c>
      <c r="B8" s="20" t="inlineStr">
        <is>
          <t>Casting</t>
        </is>
      </c>
      <c r="C8" s="20" t="inlineStr">
        <is>
          <t>Realizar pruebas de reparto</t>
        </is>
      </c>
      <c r="D8" s="20" t="inlineStr">
        <is>
          <t>Equipo Casting Norte</t>
        </is>
      </c>
      <c r="E8" s="34" t="n">
        <v>46268</v>
      </c>
      <c r="F8" s="34" t="n">
        <v>46272</v>
      </c>
      <c r="G8" s="19" t="inlineStr">
        <is>
          <t>PRE-001</t>
        </is>
      </c>
      <c r="H8" s="34" t="n">
        <v>46273</v>
      </c>
      <c r="I8" s="19" t="inlineStr">
        <is>
          <t>En curso</t>
        </is>
      </c>
      <c r="J8" s="19" t="inlineStr">
        <is>
          <t>Alta</t>
        </is>
      </c>
      <c r="K8" s="22" t="n">
        <v>0.7</v>
      </c>
      <c r="L8" s="23">
        <f>IF(OR($C8="",$E8="",$F8=""),"",IF($F8&lt;$E8,"",$F8-$E8+1))</f>
        <v/>
      </c>
      <c r="M8" s="23">
        <f>IF(OR($C8="",$F8="",Resumen!$B$6=""),"",Resumen!$B$6-$F8)</f>
        <v/>
      </c>
      <c r="N8" s="23">
        <f>IF($C8="","",IF($G8="","No",IF($G8=$A8,"REVISAR",IF(COUNTIF($A$7:$A$106,$G8)=0,"REVISAR",IFERROR(IF(INDEX($I$7:$I$106,MATCH($G8,$A$7:$A$106,0))&lt;&gt;"Completada","Sí","No"),"REVISAR")))))</f>
        <v/>
      </c>
      <c r="O8" s="23">
        <f>IF($C8="","",IF($R8&lt;&gt;"OK","REVISAR",IF($I8="Completada","Completada",IF($F8&gt;=Resumen!$B$6,"Fuera de ventana",IF($N8="Sí","Bloqueada",IF($F8&lt;Resumen!$B$5,"Atrasada",IF($F8&lt;=Resumen!$B$5+Resumen!$B$7,"Próxima","En plazo")))))))</f>
        <v/>
      </c>
      <c r="P8" s="20" t="inlineStr">
        <is>
          <t>Selección grabada y acta de decisión</t>
        </is>
      </c>
      <c r="Q8" s="20" t="inlineStr">
        <is>
          <t>Pendiente una segunda prueba</t>
        </is>
      </c>
      <c r="R8" s="24">
        <f>IF($C8="","",IF($A8="","Falta ID",IF(COUNTIF($A$7:$A$106,$A8)&gt;1,"ID duplicado",IF(OR($E8="",$F8=""),"Faltan fechas",IF($F8&lt;$E8,"Fin anterior al inicio",IF($F8&gt;=Resumen!$B$6,"Termina en/tras rodaje",IF(AND($G8&lt;&gt;"",COUNTIF($A$7:$A$106,$G8)=0),"Dependencia inexistente",IF($G8=$A8,"Autodependencia",IF(OR($I8="",$J8="",$K8=""),"Faltan datos de seguimiento",IF(AND($I8="Completada",$K8&lt;&gt;100%),"Completada sin 100%","OK"))))))))))</f>
        <v/>
      </c>
    </row>
    <row r="9" ht="34" customHeight="1">
      <c r="A9" s="19" t="inlineStr">
        <is>
          <t>PRE-003</t>
        </is>
      </c>
      <c r="B9" s="20" t="inlineStr">
        <is>
          <t>Localizaciones</t>
        </is>
      </c>
      <c r="C9" s="20" t="inlineStr">
        <is>
          <t>Visitar opciones de localización</t>
        </is>
      </c>
      <c r="D9" s="20" t="inlineStr">
        <is>
          <t>Mateo Ríos</t>
        </is>
      </c>
      <c r="E9" s="34" t="n">
        <v>46266</v>
      </c>
      <c r="F9" s="34" t="n">
        <v>46269</v>
      </c>
      <c r="G9" s="19" t="n"/>
      <c r="H9" s="34" t="n"/>
      <c r="I9" s="19" t="inlineStr">
        <is>
          <t>Completada</t>
        </is>
      </c>
      <c r="J9" s="19" t="inlineStr">
        <is>
          <t>Alta</t>
        </is>
      </c>
      <c r="K9" s="22" t="n">
        <v>1</v>
      </c>
      <c r="L9" s="23">
        <f>IF(OR($C9="",$E9="",$F9=""),"",IF($F9&lt;$E9,"",$F9-$E9+1))</f>
        <v/>
      </c>
      <c r="M9" s="23">
        <f>IF(OR($C9="",$F9="",Resumen!$B$6=""),"",Resumen!$B$6-$F9)</f>
        <v/>
      </c>
      <c r="N9" s="23">
        <f>IF($C9="","",IF($G9="","No",IF($G9=$A9,"REVISAR",IF(COUNTIF($A$7:$A$106,$G9)=0,"REVISAR",IFERROR(IF(INDEX($I$7:$I$106,MATCH($G9,$A$7:$A$106,0))&lt;&gt;"Completada","Sí","No"),"REVISAR")))))</f>
        <v/>
      </c>
      <c r="O9" s="23">
        <f>IF($C9="","",IF($R9&lt;&gt;"OK","REVISAR",IF($I9="Completada","Completada",IF($F9&gt;=Resumen!$B$6,"Fuera de ventana",IF($N9="Sí","Bloqueada",IF($F9&lt;Resumen!$B$5,"Atrasada",IF($F9&lt;=Resumen!$B$5+Resumen!$B$7,"Próxima","En plazo")))))))</f>
        <v/>
      </c>
      <c r="P9" s="20" t="inlineStr">
        <is>
          <t>Informe fotográfico de visitas</t>
        </is>
      </c>
      <c r="Q9" s="20" t="inlineStr">
        <is>
          <t>Espacios y empresas ficticios</t>
        </is>
      </c>
      <c r="R9" s="24">
        <f>IF($C9="","",IF($A9="","Falta ID",IF(COUNTIF($A$7:$A$106,$A9)&gt;1,"ID duplicado",IF(OR($E9="",$F9=""),"Faltan fechas",IF($F9&lt;$E9,"Fin anterior al inicio",IF($F9&gt;=Resumen!$B$6,"Termina en/tras rodaje",IF(AND($G9&lt;&gt;"",COUNTIF($A$7:$A$106,$G9)=0),"Dependencia inexistente",IF($G9=$A9,"Autodependencia",IF(OR($I9="",$J9="",$K9=""),"Faltan datos de seguimiento",IF(AND($I9="Completada",$K9&lt;&gt;100%),"Completada sin 100%","OK"))))))))))</f>
        <v/>
      </c>
    </row>
    <row r="10" ht="34" customHeight="1">
      <c r="A10" s="19" t="inlineStr">
        <is>
          <t>PRE-004</t>
        </is>
      </c>
      <c r="B10" s="20" t="inlineStr">
        <is>
          <t>Localizaciones</t>
        </is>
      </c>
      <c r="C10" s="20" t="inlineStr">
        <is>
          <t>Confirmar localización principal</t>
        </is>
      </c>
      <c r="D10" s="20" t="inlineStr">
        <is>
          <t>Mateo Ríos</t>
        </is>
      </c>
      <c r="E10" s="34" t="n">
        <v>46270</v>
      </c>
      <c r="F10" s="34" t="n">
        <v>46274</v>
      </c>
      <c r="G10" s="19" t="inlineStr">
        <is>
          <t>PRE-003</t>
        </is>
      </c>
      <c r="H10" s="34" t="n">
        <v>46275</v>
      </c>
      <c r="I10" s="19" t="inlineStr">
        <is>
          <t>En curso</t>
        </is>
      </c>
      <c r="J10" s="19" t="inlineStr">
        <is>
          <t>Alta</t>
        </is>
      </c>
      <c r="K10" s="22" t="n">
        <v>0.5</v>
      </c>
      <c r="L10" s="23">
        <f>IF(OR($C10="",$E10="",$F10=""),"",IF($F10&lt;$E10,"",$F10-$E10+1))</f>
        <v/>
      </c>
      <c r="M10" s="23">
        <f>IF(OR($C10="",$F10="",Resumen!$B$6=""),"",Resumen!$B$6-$F10)</f>
        <v/>
      </c>
      <c r="N10" s="23">
        <f>IF($C10="","",IF($G10="","No",IF($G10=$A10,"REVISAR",IF(COUNTIF($A$7:$A$106,$G10)=0,"REVISAR",IFERROR(IF(INDEX($I$7:$I$106,MATCH($G10,$A$7:$A$106,0))&lt;&gt;"Completada","Sí","No"),"REVISAR")))))</f>
        <v/>
      </c>
      <c r="O10" s="23">
        <f>IF($C10="","",IF($R10&lt;&gt;"OK","REVISAR",IF($I10="Completada","Completada",IF($F10&gt;=Resumen!$B$6,"Fuera de ventana",IF($N10="Sí","Bloqueada",IF($F10&lt;Resumen!$B$5,"Atrasada",IF($F10&lt;=Resumen!$B$5+Resumen!$B$7,"Próxima","En plazo")))))))</f>
        <v/>
      </c>
      <c r="P10" s="20" t="inlineStr">
        <is>
          <t>Confirmación escrita del espacio</t>
        </is>
      </c>
      <c r="Q10" s="20" t="inlineStr">
        <is>
          <t>Falta confirmar disponibilidad</t>
        </is>
      </c>
      <c r="R10" s="24">
        <f>IF($C10="","",IF($A10="","Falta ID",IF(COUNTIF($A$7:$A$106,$A10)&gt;1,"ID duplicado",IF(OR($E10="",$F10=""),"Faltan fechas",IF($F10&lt;$E10,"Fin anterior al inicio",IF($F10&gt;=Resumen!$B$6,"Termina en/tras rodaje",IF(AND($G10&lt;&gt;"",COUNTIF($A$7:$A$106,$G10)=0),"Dependencia inexistente",IF($G10=$A10,"Autodependencia",IF(OR($I10="",$J10="",$K10=""),"Faltan datos de seguimiento",IF(AND($I10="Completada",$K10&lt;&gt;100%),"Completada sin 100%","OK"))))))))))</f>
        <v/>
      </c>
    </row>
    <row r="11" ht="34" customHeight="1">
      <c r="A11" s="19" t="inlineStr">
        <is>
          <t>PRE-005</t>
        </is>
      </c>
      <c r="B11" s="20" t="inlineStr">
        <is>
          <t>Permisos</t>
        </is>
      </c>
      <c r="C11" s="20" t="inlineStr">
        <is>
          <t>Preparar solicitud de ocupación</t>
        </is>
      </c>
      <c r="D11" s="20" t="inlineStr">
        <is>
          <t>Producción Álamo</t>
        </is>
      </c>
      <c r="E11" s="34" t="n">
        <v>46273</v>
      </c>
      <c r="F11" s="34" t="n">
        <v>46276</v>
      </c>
      <c r="G11" s="19" t="inlineStr">
        <is>
          <t>PRE-004</t>
        </is>
      </c>
      <c r="H11" s="34" t="n">
        <v>46279</v>
      </c>
      <c r="I11" s="19" t="inlineStr">
        <is>
          <t>No iniciada</t>
        </is>
      </c>
      <c r="J11" s="19" t="inlineStr">
        <is>
          <t>Alta</t>
        </is>
      </c>
      <c r="K11" s="22" t="n">
        <v>0</v>
      </c>
      <c r="L11" s="23">
        <f>IF(OR($C11="",$E11="",$F11=""),"",IF($F11&lt;$E11,"",$F11-$E11+1))</f>
        <v/>
      </c>
      <c r="M11" s="23">
        <f>IF(OR($C11="",$F11="",Resumen!$B$6=""),"",Resumen!$B$6-$F11)</f>
        <v/>
      </c>
      <c r="N11" s="23">
        <f>IF($C11="","",IF($G11="","No",IF($G11=$A11,"REVISAR",IF(COUNTIF($A$7:$A$106,$G11)=0,"REVISAR",IFERROR(IF(INDEX($I$7:$I$106,MATCH($G11,$A$7:$A$106,0))&lt;&gt;"Completada","Sí","No"),"REVISAR")))))</f>
        <v/>
      </c>
      <c r="O11" s="23">
        <f>IF($C11="","",IF($R11&lt;&gt;"OK","REVISAR",IF($I11="Completada","Completada",IF($F11&gt;=Resumen!$B$6,"Fuera de ventana",IF($N11="Sí","Bloqueada",IF($F11&lt;Resumen!$B$5,"Atrasada",IF($F11&lt;=Resumen!$B$5+Resumen!$B$7,"Próxima","En plazo")))))))</f>
        <v/>
      </c>
      <c r="P11" s="20" t="inlineStr">
        <is>
          <t>Solicitud preparada para envío</t>
        </is>
      </c>
      <c r="Q11" s="20" t="inlineStr">
        <is>
          <t>No incluye asesoramiento jurídico</t>
        </is>
      </c>
      <c r="R11" s="24">
        <f>IF($C11="","",IF($A11="","Falta ID",IF(COUNTIF($A$7:$A$106,$A11)&gt;1,"ID duplicado",IF(OR($E11="",$F11=""),"Faltan fechas",IF($F11&lt;$E11,"Fin anterior al inicio",IF($F11&gt;=Resumen!$B$6,"Termina en/tras rodaje",IF(AND($G11&lt;&gt;"",COUNTIF($A$7:$A$106,$G11)=0),"Dependencia inexistente",IF($G11=$A11,"Autodependencia",IF(OR($I11="",$J11="",$K11=""),"Faltan datos de seguimiento",IF(AND($I11="Completada",$K11&lt;&gt;100%),"Completada sin 100%","OK"))))))))))</f>
        <v/>
      </c>
    </row>
    <row r="12" ht="34" customHeight="1">
      <c r="A12" s="19" t="inlineStr">
        <is>
          <t>PRE-006</t>
        </is>
      </c>
      <c r="B12" s="20" t="inlineStr">
        <is>
          <t>Pruebas</t>
        </is>
      </c>
      <c r="C12" s="20" t="inlineStr">
        <is>
          <t>Realizar prueba de cámara y ópticas</t>
        </is>
      </c>
      <c r="D12" s="20" t="inlineStr">
        <is>
          <t>Nora Vidal</t>
        </is>
      </c>
      <c r="E12" s="34" t="n">
        <v>46275</v>
      </c>
      <c r="F12" s="34" t="n">
        <v>46277</v>
      </c>
      <c r="G12" s="19" t="inlineStr">
        <is>
          <t>PRE-002</t>
        </is>
      </c>
      <c r="H12" s="34" t="n"/>
      <c r="I12" s="19" t="inlineStr">
        <is>
          <t>No iniciada</t>
        </is>
      </c>
      <c r="J12" s="19" t="inlineStr">
        <is>
          <t>Media</t>
        </is>
      </c>
      <c r="K12" s="22" t="n">
        <v>0</v>
      </c>
      <c r="L12" s="23">
        <f>IF(OR($C12="",$E12="",$F12=""),"",IF($F12&lt;$E12,"",$F12-$E12+1))</f>
        <v/>
      </c>
      <c r="M12" s="23">
        <f>IF(OR($C12="",$F12="",Resumen!$B$6=""),"",Resumen!$B$6-$F12)</f>
        <v/>
      </c>
      <c r="N12" s="23">
        <f>IF($C12="","",IF($G12="","No",IF($G12=$A12,"REVISAR",IF(COUNTIF($A$7:$A$106,$G12)=0,"REVISAR",IFERROR(IF(INDEX($I$7:$I$106,MATCH($G12,$A$7:$A$106,0))&lt;&gt;"Completada","Sí","No"),"REVISAR")))))</f>
        <v/>
      </c>
      <c r="O12" s="23">
        <f>IF($C12="","",IF($R12&lt;&gt;"OK","REVISAR",IF($I12="Completada","Completada",IF($F12&gt;=Resumen!$B$6,"Fuera de ventana",IF($N12="Sí","Bloqueada",IF($F12&lt;Resumen!$B$5,"Atrasada",IF($F12&lt;=Resumen!$B$5+Resumen!$B$7,"Próxima","En plazo")))))))</f>
        <v/>
      </c>
      <c r="P12" s="20" t="inlineStr">
        <is>
          <t>Informe de prueba técnica</t>
        </is>
      </c>
      <c r="Q12" s="20" t="inlineStr">
        <is>
          <t>Coordinar con disponibilidad de reparto</t>
        </is>
      </c>
      <c r="R12" s="24">
        <f>IF($C12="","",IF($A12="","Falta ID",IF(COUNTIF($A$7:$A$106,$A12)&gt;1,"ID duplicado",IF(OR($E12="",$F12=""),"Faltan fechas",IF($F12&lt;$E12,"Fin anterior al inicio",IF($F12&gt;=Resumen!$B$6,"Termina en/tras rodaje",IF(AND($G12&lt;&gt;"",COUNTIF($A$7:$A$106,$G12)=0),"Dependencia inexistente",IF($G12=$A12,"Autodependencia",IF(OR($I12="",$J12="",$K12=""),"Faltan datos de seguimiento",IF(AND($I12="Completada",$K12&lt;&gt;100%),"Completada sin 100%","OK"))))))))))</f>
        <v/>
      </c>
    </row>
    <row r="13" ht="34" customHeight="1">
      <c r="A13" s="19" t="inlineStr">
        <is>
          <t>PRE-007</t>
        </is>
      </c>
      <c r="B13" s="20" t="inlineStr">
        <is>
          <t>Contratación</t>
        </is>
      </c>
      <c r="C13" s="20" t="inlineStr">
        <is>
          <t>Confirmar equipo técnico principal</t>
        </is>
      </c>
      <c r="D13" s="20" t="inlineStr">
        <is>
          <t>Clara Monte</t>
        </is>
      </c>
      <c r="E13" s="34" t="n">
        <v>46268</v>
      </c>
      <c r="F13" s="34" t="n">
        <v>46273</v>
      </c>
      <c r="G13" s="19" t="n"/>
      <c r="H13" s="34" t="n">
        <v>46274</v>
      </c>
      <c r="I13" s="19" t="inlineStr">
        <is>
          <t>En curso</t>
        </is>
      </c>
      <c r="J13" s="19" t="inlineStr">
        <is>
          <t>Alta</t>
        </is>
      </c>
      <c r="K13" s="22" t="n">
        <v>0.6</v>
      </c>
      <c r="L13" s="23">
        <f>IF(OR($C13="",$E13="",$F13=""),"",IF($F13&lt;$E13,"",$F13-$E13+1))</f>
        <v/>
      </c>
      <c r="M13" s="23">
        <f>IF(OR($C13="",$F13="",Resumen!$B$6=""),"",Resumen!$B$6-$F13)</f>
        <v/>
      </c>
      <c r="N13" s="23">
        <f>IF($C13="","",IF($G13="","No",IF($G13=$A13,"REVISAR",IF(COUNTIF($A$7:$A$106,$G13)=0,"REVISAR",IFERROR(IF(INDEX($I$7:$I$106,MATCH($G13,$A$7:$A$106,0))&lt;&gt;"Completada","Sí","No"),"REVISAR")))))</f>
        <v/>
      </c>
      <c r="O13" s="23">
        <f>IF($C13="","",IF($R13&lt;&gt;"OK","REVISAR",IF($I13="Completada","Completada",IF($F13&gt;=Resumen!$B$6,"Fuera de ventana",IF($N13="Sí","Bloqueada",IF($F13&lt;Resumen!$B$5,"Atrasada",IF($F13&lt;=Resumen!$B$5+Resumen!$B$7,"Próxima","En plazo")))))))</f>
        <v/>
      </c>
      <c r="P13" s="20" t="inlineStr">
        <is>
          <t>Relación de incorporaciones confirmadas</t>
        </is>
      </c>
      <c r="Q13" s="20" t="inlineStr">
        <is>
          <t>Sin datos personales de contacto</t>
        </is>
      </c>
      <c r="R13" s="24">
        <f>IF($C13="","",IF($A13="","Falta ID",IF(COUNTIF($A$7:$A$106,$A13)&gt;1,"ID duplicado",IF(OR($E13="",$F13=""),"Faltan fechas",IF($F13&lt;$E13,"Fin anterior al inicio",IF($F13&gt;=Resumen!$B$6,"Termina en/tras rodaje",IF(AND($G13&lt;&gt;"",COUNTIF($A$7:$A$106,$G13)=0),"Dependencia inexistente",IF($G13=$A13,"Autodependencia",IF(OR($I13="",$J13="",$K13=""),"Faltan datos de seguimiento",IF(AND($I13="Completada",$K13&lt;&gt;100%),"Completada sin 100%","OK"))))))))))</f>
        <v/>
      </c>
    </row>
    <row r="14" ht="34" customHeight="1">
      <c r="A14" s="19" t="inlineStr">
        <is>
          <t>PRE-008</t>
        </is>
      </c>
      <c r="B14" s="20" t="inlineStr">
        <is>
          <t>Preparación técnica</t>
        </is>
      </c>
      <c r="C14" s="20" t="inlineStr">
        <is>
          <t>Cerrar lista de cámara, luz y sonido</t>
        </is>
      </c>
      <c r="D14" s="20" t="inlineStr">
        <is>
          <t>Nora Vidal</t>
        </is>
      </c>
      <c r="E14" s="34" t="n">
        <v>46278</v>
      </c>
      <c r="F14" s="34" t="n">
        <v>46282</v>
      </c>
      <c r="G14" s="19" t="inlineStr">
        <is>
          <t>PRE-006</t>
        </is>
      </c>
      <c r="H14" s="34" t="n">
        <v>46283</v>
      </c>
      <c r="I14" s="19" t="inlineStr">
        <is>
          <t>No iniciada</t>
        </is>
      </c>
      <c r="J14" s="19" t="inlineStr">
        <is>
          <t>Alta</t>
        </is>
      </c>
      <c r="K14" s="22" t="n">
        <v>0</v>
      </c>
      <c r="L14" s="23">
        <f>IF(OR($C14="",$E14="",$F14=""),"",IF($F14&lt;$E14,"",$F14-$E14+1))</f>
        <v/>
      </c>
      <c r="M14" s="23">
        <f>IF(OR($C14="",$F14="",Resumen!$B$6=""),"",Resumen!$B$6-$F14)</f>
        <v/>
      </c>
      <c r="N14" s="23">
        <f>IF($C14="","",IF($G14="","No",IF($G14=$A14,"REVISAR",IF(COUNTIF($A$7:$A$106,$G14)=0,"REVISAR",IFERROR(IF(INDEX($I$7:$I$106,MATCH($G14,$A$7:$A$106,0))&lt;&gt;"Completada","Sí","No"),"REVISAR")))))</f>
        <v/>
      </c>
      <c r="O14" s="23">
        <f>IF($C14="","",IF($R14&lt;&gt;"OK","REVISAR",IF($I14="Completada","Completada",IF($F14&gt;=Resumen!$B$6,"Fuera de ventana",IF($N14="Sí","Bloqueada",IF($F14&lt;Resumen!$B$5,"Atrasada",IF($F14&lt;=Resumen!$B$5+Resumen!$B$7,"Próxima","En plazo")))))))</f>
        <v/>
      </c>
      <c r="P14" s="20" t="inlineStr">
        <is>
          <t>Lista técnica aprobada</t>
        </is>
      </c>
      <c r="Q14" s="20" t="inlineStr">
        <is>
          <t>Revisar necesidades de alimentación</t>
        </is>
      </c>
      <c r="R14" s="24">
        <f>IF($C14="","",IF($A14="","Falta ID",IF(COUNTIF($A$7:$A$106,$A14)&gt;1,"ID duplicado",IF(OR($E14="",$F14=""),"Faltan fechas",IF($F14&lt;$E14,"Fin anterior al inicio",IF($F14&gt;=Resumen!$B$6,"Termina en/tras rodaje",IF(AND($G14&lt;&gt;"",COUNTIF($A$7:$A$106,$G14)=0),"Dependencia inexistente",IF($G14=$A14,"Autodependencia",IF(OR($I14="",$J14="",$K14=""),"Faltan datos de seguimiento",IF(AND($I14="Completada",$K14&lt;&gt;100%),"Completada sin 100%","OK"))))))))))</f>
        <v/>
      </c>
    </row>
    <row r="15" ht="34" customHeight="1">
      <c r="A15" s="19" t="inlineStr">
        <is>
          <t>PRE-009</t>
        </is>
      </c>
      <c r="B15" s="20" t="inlineStr">
        <is>
          <t>Logística</t>
        </is>
      </c>
      <c r="C15" s="20" t="inlineStr">
        <is>
          <t>Preparar transporte y accesos</t>
        </is>
      </c>
      <c r="D15" s="20" t="inlineStr">
        <is>
          <t>Diego Soler</t>
        </is>
      </c>
      <c r="E15" s="34" t="n">
        <v>46280</v>
      </c>
      <c r="F15" s="34" t="n">
        <v>46286</v>
      </c>
      <c r="G15" s="19" t="inlineStr">
        <is>
          <t>PRE-004</t>
        </is>
      </c>
      <c r="H15" s="34" t="n">
        <v>46287</v>
      </c>
      <c r="I15" s="19" t="inlineStr">
        <is>
          <t>No iniciada</t>
        </is>
      </c>
      <c r="J15" s="19" t="inlineStr">
        <is>
          <t>Media</t>
        </is>
      </c>
      <c r="K15" s="22" t="n">
        <v>0</v>
      </c>
      <c r="L15" s="23">
        <f>IF(OR($C15="",$E15="",$F15=""),"",IF($F15&lt;$E15,"",$F15-$E15+1))</f>
        <v/>
      </c>
      <c r="M15" s="23">
        <f>IF(OR($C15="",$F15="",Resumen!$B$6=""),"",Resumen!$B$6-$F15)</f>
        <v/>
      </c>
      <c r="N15" s="23">
        <f>IF($C15="","",IF($G15="","No",IF($G15=$A15,"REVISAR",IF(COUNTIF($A$7:$A$106,$G15)=0,"REVISAR",IFERROR(IF(INDEX($I$7:$I$106,MATCH($G15,$A$7:$A$106,0))&lt;&gt;"Completada","Sí","No"),"REVISAR")))))</f>
        <v/>
      </c>
      <c r="O15" s="23">
        <f>IF($C15="","",IF($R15&lt;&gt;"OK","REVISAR",IF($I15="Completada","Completada",IF($F15&gt;=Resumen!$B$6,"Fuera de ventana",IF($N15="Sí","Bloqueada",IF($F15&lt;Resumen!$B$5,"Atrasada",IF($F15&lt;=Resumen!$B$5+Resumen!$B$7,"Próxima","En plazo")))))))</f>
        <v/>
      </c>
      <c r="P15" s="20" t="inlineStr">
        <is>
          <t>Plan de transporte y accesos</t>
        </is>
      </c>
      <c r="Q15" s="20" t="inlineStr">
        <is>
          <t>Incluir margen de carga</t>
        </is>
      </c>
      <c r="R15" s="24">
        <f>IF($C15="","",IF($A15="","Falta ID",IF(COUNTIF($A$7:$A$106,$A15)&gt;1,"ID duplicado",IF(OR($E15="",$F15=""),"Faltan fechas",IF($F15&lt;$E15,"Fin anterior al inicio",IF($F15&gt;=Resumen!$B$6,"Termina en/tras rodaje",IF(AND($G15&lt;&gt;"",COUNTIF($A$7:$A$106,$G15)=0),"Dependencia inexistente",IF($G15=$A15,"Autodependencia",IF(OR($I15="",$J15="",$K15=""),"Faltan datos de seguimiento",IF(AND($I15="Completada",$K15&lt;&gt;100%),"Completada sin 100%","OK"))))))))))</f>
        <v/>
      </c>
    </row>
    <row r="16" ht="34" customHeight="1">
      <c r="A16" s="19" t="inlineStr">
        <is>
          <t>PRE-010</t>
        </is>
      </c>
      <c r="B16" s="20" t="inlineStr">
        <is>
          <t>Preparación técnica</t>
        </is>
      </c>
      <c r="C16" s="20" t="inlineStr">
        <is>
          <t>Celebrar reunión final de preproducción</t>
        </is>
      </c>
      <c r="D16" s="20" t="inlineStr">
        <is>
          <t>Lucía Prado</t>
        </is>
      </c>
      <c r="E16" s="34" t="n">
        <v>46288</v>
      </c>
      <c r="F16" s="34" t="n">
        <v>46289</v>
      </c>
      <c r="G16" s="19" t="inlineStr">
        <is>
          <t>PRE-008</t>
        </is>
      </c>
      <c r="H16" s="34" t="n">
        <v>46289</v>
      </c>
      <c r="I16" s="19" t="inlineStr">
        <is>
          <t>No iniciada</t>
        </is>
      </c>
      <c r="J16" s="19" t="inlineStr">
        <is>
          <t>Alta</t>
        </is>
      </c>
      <c r="K16" s="22" t="n">
        <v>0</v>
      </c>
      <c r="L16" s="23">
        <f>IF(OR($C16="",$E16="",$F16=""),"",IF($F16&lt;$E16,"",$F16-$E16+1))</f>
        <v/>
      </c>
      <c r="M16" s="23">
        <f>IF(OR($C16="",$F16="",Resumen!$B$6=""),"",Resumen!$B$6-$F16)</f>
        <v/>
      </c>
      <c r="N16" s="23">
        <f>IF($C16="","",IF($G16="","No",IF($G16=$A16,"REVISAR",IF(COUNTIF($A$7:$A$106,$G16)=0,"REVISAR",IFERROR(IF(INDEX($I$7:$I$106,MATCH($G16,$A$7:$A$106,0))&lt;&gt;"Completada","Sí","No"),"REVISAR")))))</f>
        <v/>
      </c>
      <c r="O16" s="23">
        <f>IF($C16="","",IF($R16&lt;&gt;"OK","REVISAR",IF($I16="Completada","Completada",IF($F16&gt;=Resumen!$B$6,"Fuera de ventana",IF($N16="Sí","Bloqueada",IF($F16&lt;Resumen!$B$5,"Atrasada",IF($F16&lt;=Resumen!$B$5+Resumen!$B$7,"Próxima","En plazo")))))))</f>
        <v/>
      </c>
      <c r="P16" s="20" t="inlineStr">
        <is>
          <t>Acta final y pendientes asignados</t>
        </is>
      </c>
      <c r="Q16" s="20" t="inlineStr">
        <is>
          <t>Validar preparación antes del rodaje</t>
        </is>
      </c>
      <c r="R16" s="24">
        <f>IF($C16="","",IF($A16="","Falta ID",IF(COUNTIF($A$7:$A$106,$A16)&gt;1,"ID duplicado",IF(OR($E16="",$F16=""),"Faltan fechas",IF($F16&lt;$E16,"Fin anterior al inicio",IF($F16&gt;=Resumen!$B$6,"Termina en/tras rodaje",IF(AND($G16&lt;&gt;"",COUNTIF($A$7:$A$106,$G16)=0),"Dependencia inexistente",IF($G16=$A16,"Autodependencia",IF(OR($I16="",$J16="",$K16=""),"Faltan datos de seguimiento",IF(AND($I16="Completada",$K16&lt;&gt;100%),"Completada sin 100%","OK"))))))))))</f>
        <v/>
      </c>
    </row>
    <row r="17" ht="34" customHeight="1">
      <c r="A17" s="19" t="n"/>
      <c r="B17" s="20" t="n"/>
      <c r="C17" s="20" t="n"/>
      <c r="D17" s="20" t="n"/>
      <c r="E17" s="34" t="n"/>
      <c r="F17" s="34" t="n"/>
      <c r="G17" s="19" t="n"/>
      <c r="H17" s="34" t="n"/>
      <c r="I17" s="19" t="n"/>
      <c r="J17" s="19" t="n"/>
      <c r="K17" s="22" t="n"/>
      <c r="L17" s="23">
        <f>IF(OR($C17="",$E17="",$F17=""),"",IF($F17&lt;$E17,"",$F17-$E17+1))</f>
        <v/>
      </c>
      <c r="M17" s="23">
        <f>IF(OR($C17="",$F17="",Resumen!$B$6=""),"",Resumen!$B$6-$F17)</f>
        <v/>
      </c>
      <c r="N17" s="23">
        <f>IF($C17="","",IF($G17="","No",IF($G17=$A17,"REVISAR",IF(COUNTIF($A$7:$A$106,$G17)=0,"REVISAR",IFERROR(IF(INDEX($I$7:$I$106,MATCH($G17,$A$7:$A$106,0))&lt;&gt;"Completada","Sí","No"),"REVISAR")))))</f>
        <v/>
      </c>
      <c r="O17" s="23">
        <f>IF($C17="","",IF($R17&lt;&gt;"OK","REVISAR",IF($I17="Completada","Completada",IF($F17&gt;=Resumen!$B$6,"Fuera de ventana",IF($N17="Sí","Bloqueada",IF($F17&lt;Resumen!$B$5,"Atrasada",IF($F17&lt;=Resumen!$B$5+Resumen!$B$7,"Próxima","En plazo")))))))</f>
        <v/>
      </c>
      <c r="P17" s="20" t="n"/>
      <c r="Q17" s="20" t="n"/>
      <c r="R17" s="24">
        <f>IF($C17="","",IF($A17="","Falta ID",IF(COUNTIF($A$7:$A$106,$A17)&gt;1,"ID duplicado",IF(OR($E17="",$F17=""),"Faltan fechas",IF($F17&lt;$E17,"Fin anterior al inicio",IF($F17&gt;=Resumen!$B$6,"Termina en/tras rodaje",IF(AND($G17&lt;&gt;"",COUNTIF($A$7:$A$106,$G17)=0),"Dependencia inexistente",IF($G17=$A17,"Autodependencia",IF(OR($I17="",$J17="",$K17=""),"Faltan datos de seguimiento",IF(AND($I17="Completada",$K17&lt;&gt;100%),"Completada sin 100%","OK"))))))))))</f>
        <v/>
      </c>
    </row>
    <row r="18" ht="34" customHeight="1">
      <c r="A18" s="19" t="n"/>
      <c r="B18" s="20" t="n"/>
      <c r="C18" s="20" t="n"/>
      <c r="D18" s="20" t="n"/>
      <c r="E18" s="34" t="n"/>
      <c r="F18" s="34" t="n"/>
      <c r="G18" s="19" t="n"/>
      <c r="H18" s="34" t="n"/>
      <c r="I18" s="19" t="n"/>
      <c r="J18" s="19" t="n"/>
      <c r="K18" s="22" t="n"/>
      <c r="L18" s="23">
        <f>IF(OR($C18="",$E18="",$F18=""),"",IF($F18&lt;$E18,"",$F18-$E18+1))</f>
        <v/>
      </c>
      <c r="M18" s="23">
        <f>IF(OR($C18="",$F18="",Resumen!$B$6=""),"",Resumen!$B$6-$F18)</f>
        <v/>
      </c>
      <c r="N18" s="23">
        <f>IF($C18="","",IF($G18="","No",IF($G18=$A18,"REVISAR",IF(COUNTIF($A$7:$A$106,$G18)=0,"REVISAR",IFERROR(IF(INDEX($I$7:$I$106,MATCH($G18,$A$7:$A$106,0))&lt;&gt;"Completada","Sí","No"),"REVISAR")))))</f>
        <v/>
      </c>
      <c r="O18" s="23">
        <f>IF($C18="","",IF($R18&lt;&gt;"OK","REVISAR",IF($I18="Completada","Completada",IF($F18&gt;=Resumen!$B$6,"Fuera de ventana",IF($N18="Sí","Bloqueada",IF($F18&lt;Resumen!$B$5,"Atrasada",IF($F18&lt;=Resumen!$B$5+Resumen!$B$7,"Próxima","En plazo")))))))</f>
        <v/>
      </c>
      <c r="P18" s="20" t="n"/>
      <c r="Q18" s="20" t="n"/>
      <c r="R18" s="24">
        <f>IF($C18="","",IF($A18="","Falta ID",IF(COUNTIF($A$7:$A$106,$A18)&gt;1,"ID duplicado",IF(OR($E18="",$F18=""),"Faltan fechas",IF($F18&lt;$E18,"Fin anterior al inicio",IF($F18&gt;=Resumen!$B$6,"Termina en/tras rodaje",IF(AND($G18&lt;&gt;"",COUNTIF($A$7:$A$106,$G18)=0),"Dependencia inexistente",IF($G18=$A18,"Autodependencia",IF(OR($I18="",$J18="",$K18=""),"Faltan datos de seguimiento",IF(AND($I18="Completada",$K18&lt;&gt;100%),"Completada sin 100%","OK"))))))))))</f>
        <v/>
      </c>
    </row>
    <row r="19" ht="34" customHeight="1">
      <c r="A19" s="19" t="n"/>
      <c r="B19" s="20" t="n"/>
      <c r="C19" s="20" t="n"/>
      <c r="D19" s="20" t="n"/>
      <c r="E19" s="34" t="n"/>
      <c r="F19" s="34" t="n"/>
      <c r="G19" s="19" t="n"/>
      <c r="H19" s="34" t="n"/>
      <c r="I19" s="19" t="n"/>
      <c r="J19" s="19" t="n"/>
      <c r="K19" s="22" t="n"/>
      <c r="L19" s="23">
        <f>IF(OR($C19="",$E19="",$F19=""),"",IF($F19&lt;$E19,"",$F19-$E19+1))</f>
        <v/>
      </c>
      <c r="M19" s="23">
        <f>IF(OR($C19="",$F19="",Resumen!$B$6=""),"",Resumen!$B$6-$F19)</f>
        <v/>
      </c>
      <c r="N19" s="23">
        <f>IF($C19="","",IF($G19="","No",IF($G19=$A19,"REVISAR",IF(COUNTIF($A$7:$A$106,$G19)=0,"REVISAR",IFERROR(IF(INDEX($I$7:$I$106,MATCH($G19,$A$7:$A$106,0))&lt;&gt;"Completada","Sí","No"),"REVISAR")))))</f>
        <v/>
      </c>
      <c r="O19" s="23">
        <f>IF($C19="","",IF($R19&lt;&gt;"OK","REVISAR",IF($I19="Completada","Completada",IF($F19&gt;=Resumen!$B$6,"Fuera de ventana",IF($N19="Sí","Bloqueada",IF($F19&lt;Resumen!$B$5,"Atrasada",IF($F19&lt;=Resumen!$B$5+Resumen!$B$7,"Próxima","En plazo")))))))</f>
        <v/>
      </c>
      <c r="P19" s="20" t="n"/>
      <c r="Q19" s="20" t="n"/>
      <c r="R19" s="24">
        <f>IF($C19="","",IF($A19="","Falta ID",IF(COUNTIF($A$7:$A$106,$A19)&gt;1,"ID duplicado",IF(OR($E19="",$F19=""),"Faltan fechas",IF($F19&lt;$E19,"Fin anterior al inicio",IF($F19&gt;=Resumen!$B$6,"Termina en/tras rodaje",IF(AND($G19&lt;&gt;"",COUNTIF($A$7:$A$106,$G19)=0),"Dependencia inexistente",IF($G19=$A19,"Autodependencia",IF(OR($I19="",$J19="",$K19=""),"Faltan datos de seguimiento",IF(AND($I19="Completada",$K19&lt;&gt;100%),"Completada sin 100%","OK"))))))))))</f>
        <v/>
      </c>
    </row>
    <row r="20" ht="34" customHeight="1">
      <c r="A20" s="19" t="n"/>
      <c r="B20" s="20" t="n"/>
      <c r="C20" s="20" t="n"/>
      <c r="D20" s="20" t="n"/>
      <c r="E20" s="34" t="n"/>
      <c r="F20" s="34" t="n"/>
      <c r="G20" s="19" t="n"/>
      <c r="H20" s="34" t="n"/>
      <c r="I20" s="19" t="n"/>
      <c r="J20" s="19" t="n"/>
      <c r="K20" s="22" t="n"/>
      <c r="L20" s="23">
        <f>IF(OR($C20="",$E20="",$F20=""),"",IF($F20&lt;$E20,"",$F20-$E20+1))</f>
        <v/>
      </c>
      <c r="M20" s="23">
        <f>IF(OR($C20="",$F20="",Resumen!$B$6=""),"",Resumen!$B$6-$F20)</f>
        <v/>
      </c>
      <c r="N20" s="23">
        <f>IF($C20="","",IF($G20="","No",IF($G20=$A20,"REVISAR",IF(COUNTIF($A$7:$A$106,$G20)=0,"REVISAR",IFERROR(IF(INDEX($I$7:$I$106,MATCH($G20,$A$7:$A$106,0))&lt;&gt;"Completada","Sí","No"),"REVISAR")))))</f>
        <v/>
      </c>
      <c r="O20" s="23">
        <f>IF($C20="","",IF($R20&lt;&gt;"OK","REVISAR",IF($I20="Completada","Completada",IF($F20&gt;=Resumen!$B$6,"Fuera de ventana",IF($N20="Sí","Bloqueada",IF($F20&lt;Resumen!$B$5,"Atrasada",IF($F20&lt;=Resumen!$B$5+Resumen!$B$7,"Próxima","En plazo")))))))</f>
        <v/>
      </c>
      <c r="P20" s="20" t="n"/>
      <c r="Q20" s="20" t="n"/>
      <c r="R20" s="24">
        <f>IF($C20="","",IF($A20="","Falta ID",IF(COUNTIF($A$7:$A$106,$A20)&gt;1,"ID duplicado",IF(OR($E20="",$F20=""),"Faltan fechas",IF($F20&lt;$E20,"Fin anterior al inicio",IF($F20&gt;=Resumen!$B$6,"Termina en/tras rodaje",IF(AND($G20&lt;&gt;"",COUNTIF($A$7:$A$106,$G20)=0),"Dependencia inexistente",IF($G20=$A20,"Autodependencia",IF(OR($I20="",$J20="",$K20=""),"Faltan datos de seguimiento",IF(AND($I20="Completada",$K20&lt;&gt;100%),"Completada sin 100%","OK"))))))))))</f>
        <v/>
      </c>
    </row>
    <row r="21" ht="34" customHeight="1">
      <c r="A21" s="19" t="n"/>
      <c r="B21" s="20" t="n"/>
      <c r="C21" s="20" t="n"/>
      <c r="D21" s="20" t="n"/>
      <c r="E21" s="34" t="n"/>
      <c r="F21" s="34" t="n"/>
      <c r="G21" s="19" t="n"/>
      <c r="H21" s="34" t="n"/>
      <c r="I21" s="19" t="n"/>
      <c r="J21" s="19" t="n"/>
      <c r="K21" s="22" t="n"/>
      <c r="L21" s="23">
        <f>IF(OR($C21="",$E21="",$F21=""),"",IF($F21&lt;$E21,"",$F21-$E21+1))</f>
        <v/>
      </c>
      <c r="M21" s="23">
        <f>IF(OR($C21="",$F21="",Resumen!$B$6=""),"",Resumen!$B$6-$F21)</f>
        <v/>
      </c>
      <c r="N21" s="23">
        <f>IF($C21="","",IF($G21="","No",IF($G21=$A21,"REVISAR",IF(COUNTIF($A$7:$A$106,$G21)=0,"REVISAR",IFERROR(IF(INDEX($I$7:$I$106,MATCH($G21,$A$7:$A$106,0))&lt;&gt;"Completada","Sí","No"),"REVISAR")))))</f>
        <v/>
      </c>
      <c r="O21" s="23">
        <f>IF($C21="","",IF($R21&lt;&gt;"OK","REVISAR",IF($I21="Completada","Completada",IF($F21&gt;=Resumen!$B$6,"Fuera de ventana",IF($N21="Sí","Bloqueada",IF($F21&lt;Resumen!$B$5,"Atrasada",IF($F21&lt;=Resumen!$B$5+Resumen!$B$7,"Próxima","En plazo")))))))</f>
        <v/>
      </c>
      <c r="P21" s="20" t="n"/>
      <c r="Q21" s="20" t="n"/>
      <c r="R21" s="24">
        <f>IF($C21="","",IF($A21="","Falta ID",IF(COUNTIF($A$7:$A$106,$A21)&gt;1,"ID duplicado",IF(OR($E21="",$F21=""),"Faltan fechas",IF($F21&lt;$E21,"Fin anterior al inicio",IF($F21&gt;=Resumen!$B$6,"Termina en/tras rodaje",IF(AND($G21&lt;&gt;"",COUNTIF($A$7:$A$106,$G21)=0),"Dependencia inexistente",IF($G21=$A21,"Autodependencia",IF(OR($I21="",$J21="",$K21=""),"Faltan datos de seguimiento",IF(AND($I21="Completada",$K21&lt;&gt;100%),"Completada sin 100%","OK"))))))))))</f>
        <v/>
      </c>
    </row>
    <row r="22" ht="34" customHeight="1">
      <c r="A22" s="19" t="n"/>
      <c r="B22" s="20" t="n"/>
      <c r="C22" s="20" t="n"/>
      <c r="D22" s="20" t="n"/>
      <c r="E22" s="34" t="n"/>
      <c r="F22" s="34" t="n"/>
      <c r="G22" s="19" t="n"/>
      <c r="H22" s="34" t="n"/>
      <c r="I22" s="19" t="n"/>
      <c r="J22" s="19" t="n"/>
      <c r="K22" s="22" t="n"/>
      <c r="L22" s="23">
        <f>IF(OR($C22="",$E22="",$F22=""),"",IF($F22&lt;$E22,"",$F22-$E22+1))</f>
        <v/>
      </c>
      <c r="M22" s="23">
        <f>IF(OR($C22="",$F22="",Resumen!$B$6=""),"",Resumen!$B$6-$F22)</f>
        <v/>
      </c>
      <c r="N22" s="23">
        <f>IF($C22="","",IF($G22="","No",IF($G22=$A22,"REVISAR",IF(COUNTIF($A$7:$A$106,$G22)=0,"REVISAR",IFERROR(IF(INDEX($I$7:$I$106,MATCH($G22,$A$7:$A$106,0))&lt;&gt;"Completada","Sí","No"),"REVISAR")))))</f>
        <v/>
      </c>
      <c r="O22" s="23">
        <f>IF($C22="","",IF($R22&lt;&gt;"OK","REVISAR",IF($I22="Completada","Completada",IF($F22&gt;=Resumen!$B$6,"Fuera de ventana",IF($N22="Sí","Bloqueada",IF($F22&lt;Resumen!$B$5,"Atrasada",IF($F22&lt;=Resumen!$B$5+Resumen!$B$7,"Próxima","En plazo")))))))</f>
        <v/>
      </c>
      <c r="P22" s="20" t="n"/>
      <c r="Q22" s="20" t="n"/>
      <c r="R22" s="24">
        <f>IF($C22="","",IF($A22="","Falta ID",IF(COUNTIF($A$7:$A$106,$A22)&gt;1,"ID duplicado",IF(OR($E22="",$F22=""),"Faltan fechas",IF($F22&lt;$E22,"Fin anterior al inicio",IF($F22&gt;=Resumen!$B$6,"Termina en/tras rodaje",IF(AND($G22&lt;&gt;"",COUNTIF($A$7:$A$106,$G22)=0),"Dependencia inexistente",IF($G22=$A22,"Autodependencia",IF(OR($I22="",$J22="",$K22=""),"Faltan datos de seguimiento",IF(AND($I22="Completada",$K22&lt;&gt;100%),"Completada sin 100%","OK"))))))))))</f>
        <v/>
      </c>
    </row>
    <row r="23" ht="34" customHeight="1">
      <c r="A23" s="19" t="n"/>
      <c r="B23" s="20" t="n"/>
      <c r="C23" s="20" t="n"/>
      <c r="D23" s="20" t="n"/>
      <c r="E23" s="34" t="n"/>
      <c r="F23" s="34" t="n"/>
      <c r="G23" s="19" t="n"/>
      <c r="H23" s="34" t="n"/>
      <c r="I23" s="19" t="n"/>
      <c r="J23" s="19" t="n"/>
      <c r="K23" s="22" t="n"/>
      <c r="L23" s="23">
        <f>IF(OR($C23="",$E23="",$F23=""),"",IF($F23&lt;$E23,"",$F23-$E23+1))</f>
        <v/>
      </c>
      <c r="M23" s="23">
        <f>IF(OR($C23="",$F23="",Resumen!$B$6=""),"",Resumen!$B$6-$F23)</f>
        <v/>
      </c>
      <c r="N23" s="23">
        <f>IF($C23="","",IF($G23="","No",IF($G23=$A23,"REVISAR",IF(COUNTIF($A$7:$A$106,$G23)=0,"REVISAR",IFERROR(IF(INDEX($I$7:$I$106,MATCH($G23,$A$7:$A$106,0))&lt;&gt;"Completada","Sí","No"),"REVISAR")))))</f>
        <v/>
      </c>
      <c r="O23" s="23">
        <f>IF($C23="","",IF($R23&lt;&gt;"OK","REVISAR",IF($I23="Completada","Completada",IF($F23&gt;=Resumen!$B$6,"Fuera de ventana",IF($N23="Sí","Bloqueada",IF($F23&lt;Resumen!$B$5,"Atrasada",IF($F23&lt;=Resumen!$B$5+Resumen!$B$7,"Próxima","En plazo")))))))</f>
        <v/>
      </c>
      <c r="P23" s="20" t="n"/>
      <c r="Q23" s="20" t="n"/>
      <c r="R23" s="24">
        <f>IF($C23="","",IF($A23="","Falta ID",IF(COUNTIF($A$7:$A$106,$A23)&gt;1,"ID duplicado",IF(OR($E23="",$F23=""),"Faltan fechas",IF($F23&lt;$E23,"Fin anterior al inicio",IF($F23&gt;=Resumen!$B$6,"Termina en/tras rodaje",IF(AND($G23&lt;&gt;"",COUNTIF($A$7:$A$106,$G23)=0),"Dependencia inexistente",IF($G23=$A23,"Autodependencia",IF(OR($I23="",$J23="",$K23=""),"Faltan datos de seguimiento",IF(AND($I23="Completada",$K23&lt;&gt;100%),"Completada sin 100%","OK"))))))))))</f>
        <v/>
      </c>
    </row>
    <row r="24" ht="34" customHeight="1">
      <c r="A24" s="19" t="n"/>
      <c r="B24" s="20" t="n"/>
      <c r="C24" s="20" t="n"/>
      <c r="D24" s="20" t="n"/>
      <c r="E24" s="34" t="n"/>
      <c r="F24" s="34" t="n"/>
      <c r="G24" s="19" t="n"/>
      <c r="H24" s="34" t="n"/>
      <c r="I24" s="19" t="n"/>
      <c r="J24" s="19" t="n"/>
      <c r="K24" s="22" t="n"/>
      <c r="L24" s="23">
        <f>IF(OR($C24="",$E24="",$F24=""),"",IF($F24&lt;$E24,"",$F24-$E24+1))</f>
        <v/>
      </c>
      <c r="M24" s="23">
        <f>IF(OR($C24="",$F24="",Resumen!$B$6=""),"",Resumen!$B$6-$F24)</f>
        <v/>
      </c>
      <c r="N24" s="23">
        <f>IF($C24="","",IF($G24="","No",IF($G24=$A24,"REVISAR",IF(COUNTIF($A$7:$A$106,$G24)=0,"REVISAR",IFERROR(IF(INDEX($I$7:$I$106,MATCH($G24,$A$7:$A$106,0))&lt;&gt;"Completada","Sí","No"),"REVISAR")))))</f>
        <v/>
      </c>
      <c r="O24" s="23">
        <f>IF($C24="","",IF($R24&lt;&gt;"OK","REVISAR",IF($I24="Completada","Completada",IF($F24&gt;=Resumen!$B$6,"Fuera de ventana",IF($N24="Sí","Bloqueada",IF($F24&lt;Resumen!$B$5,"Atrasada",IF($F24&lt;=Resumen!$B$5+Resumen!$B$7,"Próxima","En plazo")))))))</f>
        <v/>
      </c>
      <c r="P24" s="20" t="n"/>
      <c r="Q24" s="20" t="n"/>
      <c r="R24" s="24">
        <f>IF($C24="","",IF($A24="","Falta ID",IF(COUNTIF($A$7:$A$106,$A24)&gt;1,"ID duplicado",IF(OR($E24="",$F24=""),"Faltan fechas",IF($F24&lt;$E24,"Fin anterior al inicio",IF($F24&gt;=Resumen!$B$6,"Termina en/tras rodaje",IF(AND($G24&lt;&gt;"",COUNTIF($A$7:$A$106,$G24)=0),"Dependencia inexistente",IF($G24=$A24,"Autodependencia",IF(OR($I24="",$J24="",$K24=""),"Faltan datos de seguimiento",IF(AND($I24="Completada",$K24&lt;&gt;100%),"Completada sin 100%","OK"))))))))))</f>
        <v/>
      </c>
    </row>
    <row r="25" ht="34" customHeight="1">
      <c r="A25" s="19" t="n"/>
      <c r="B25" s="20" t="n"/>
      <c r="C25" s="20" t="n"/>
      <c r="D25" s="20" t="n"/>
      <c r="E25" s="34" t="n"/>
      <c r="F25" s="34" t="n"/>
      <c r="G25" s="19" t="n"/>
      <c r="H25" s="34" t="n"/>
      <c r="I25" s="19" t="n"/>
      <c r="J25" s="19" t="n"/>
      <c r="K25" s="22" t="n"/>
      <c r="L25" s="23">
        <f>IF(OR($C25="",$E25="",$F25=""),"",IF($F25&lt;$E25,"",$F25-$E25+1))</f>
        <v/>
      </c>
      <c r="M25" s="23">
        <f>IF(OR($C25="",$F25="",Resumen!$B$6=""),"",Resumen!$B$6-$F25)</f>
        <v/>
      </c>
      <c r="N25" s="23">
        <f>IF($C25="","",IF($G25="","No",IF($G25=$A25,"REVISAR",IF(COUNTIF($A$7:$A$106,$G25)=0,"REVISAR",IFERROR(IF(INDEX($I$7:$I$106,MATCH($G25,$A$7:$A$106,0))&lt;&gt;"Completada","Sí","No"),"REVISAR")))))</f>
        <v/>
      </c>
      <c r="O25" s="23">
        <f>IF($C25="","",IF($R25&lt;&gt;"OK","REVISAR",IF($I25="Completada","Completada",IF($F25&gt;=Resumen!$B$6,"Fuera de ventana",IF($N25="Sí","Bloqueada",IF($F25&lt;Resumen!$B$5,"Atrasada",IF($F25&lt;=Resumen!$B$5+Resumen!$B$7,"Próxima","En plazo")))))))</f>
        <v/>
      </c>
      <c r="P25" s="20" t="n"/>
      <c r="Q25" s="20" t="n"/>
      <c r="R25" s="24">
        <f>IF($C25="","",IF($A25="","Falta ID",IF(COUNTIF($A$7:$A$106,$A25)&gt;1,"ID duplicado",IF(OR($E25="",$F25=""),"Faltan fechas",IF($F25&lt;$E25,"Fin anterior al inicio",IF($F25&gt;=Resumen!$B$6,"Termina en/tras rodaje",IF(AND($G25&lt;&gt;"",COUNTIF($A$7:$A$106,$G25)=0),"Dependencia inexistente",IF($G25=$A25,"Autodependencia",IF(OR($I25="",$J25="",$K25=""),"Faltan datos de seguimiento",IF(AND($I25="Completada",$K25&lt;&gt;100%),"Completada sin 100%","OK"))))))))))</f>
        <v/>
      </c>
    </row>
    <row r="26" ht="34" customHeight="1">
      <c r="A26" s="19" t="n"/>
      <c r="B26" s="20" t="n"/>
      <c r="C26" s="20" t="n"/>
      <c r="D26" s="20" t="n"/>
      <c r="E26" s="34" t="n"/>
      <c r="F26" s="34" t="n"/>
      <c r="G26" s="19" t="n"/>
      <c r="H26" s="34" t="n"/>
      <c r="I26" s="19" t="n"/>
      <c r="J26" s="19" t="n"/>
      <c r="K26" s="22" t="n"/>
      <c r="L26" s="23">
        <f>IF(OR($C26="",$E26="",$F26=""),"",IF($F26&lt;$E26,"",$F26-$E26+1))</f>
        <v/>
      </c>
      <c r="M26" s="23">
        <f>IF(OR($C26="",$F26="",Resumen!$B$6=""),"",Resumen!$B$6-$F26)</f>
        <v/>
      </c>
      <c r="N26" s="23">
        <f>IF($C26="","",IF($G26="","No",IF($G26=$A26,"REVISAR",IF(COUNTIF($A$7:$A$106,$G26)=0,"REVISAR",IFERROR(IF(INDEX($I$7:$I$106,MATCH($G26,$A$7:$A$106,0))&lt;&gt;"Completada","Sí","No"),"REVISAR")))))</f>
        <v/>
      </c>
      <c r="O26" s="23">
        <f>IF($C26="","",IF($R26&lt;&gt;"OK","REVISAR",IF($I26="Completada","Completada",IF($F26&gt;=Resumen!$B$6,"Fuera de ventana",IF($N26="Sí","Bloqueada",IF($F26&lt;Resumen!$B$5,"Atrasada",IF($F26&lt;=Resumen!$B$5+Resumen!$B$7,"Próxima","En plazo")))))))</f>
        <v/>
      </c>
      <c r="P26" s="20" t="n"/>
      <c r="Q26" s="20" t="n"/>
      <c r="R26" s="24">
        <f>IF($C26="","",IF($A26="","Falta ID",IF(COUNTIF($A$7:$A$106,$A26)&gt;1,"ID duplicado",IF(OR($E26="",$F26=""),"Faltan fechas",IF($F26&lt;$E26,"Fin anterior al inicio",IF($F26&gt;=Resumen!$B$6,"Termina en/tras rodaje",IF(AND($G26&lt;&gt;"",COUNTIF($A$7:$A$106,$G26)=0),"Dependencia inexistente",IF($G26=$A26,"Autodependencia",IF(OR($I26="",$J26="",$K26=""),"Faltan datos de seguimiento",IF(AND($I26="Completada",$K26&lt;&gt;100%),"Completada sin 100%","OK"))))))))))</f>
        <v/>
      </c>
    </row>
    <row r="27" ht="34" customHeight="1">
      <c r="A27" s="19" t="n"/>
      <c r="B27" s="20" t="n"/>
      <c r="C27" s="20" t="n"/>
      <c r="D27" s="20" t="n"/>
      <c r="E27" s="34" t="n"/>
      <c r="F27" s="34" t="n"/>
      <c r="G27" s="19" t="n"/>
      <c r="H27" s="34" t="n"/>
      <c r="I27" s="19" t="n"/>
      <c r="J27" s="19" t="n"/>
      <c r="K27" s="22" t="n"/>
      <c r="L27" s="23">
        <f>IF(OR($C27="",$E27="",$F27=""),"",IF($F27&lt;$E27,"",$F27-$E27+1))</f>
        <v/>
      </c>
      <c r="M27" s="23">
        <f>IF(OR($C27="",$F27="",Resumen!$B$6=""),"",Resumen!$B$6-$F27)</f>
        <v/>
      </c>
      <c r="N27" s="23">
        <f>IF($C27="","",IF($G27="","No",IF($G27=$A27,"REVISAR",IF(COUNTIF($A$7:$A$106,$G27)=0,"REVISAR",IFERROR(IF(INDEX($I$7:$I$106,MATCH($G27,$A$7:$A$106,0))&lt;&gt;"Completada","Sí","No"),"REVISAR")))))</f>
        <v/>
      </c>
      <c r="O27" s="23">
        <f>IF($C27="","",IF($R27&lt;&gt;"OK","REVISAR",IF($I27="Completada","Completada",IF($F27&gt;=Resumen!$B$6,"Fuera de ventana",IF($N27="Sí","Bloqueada",IF($F27&lt;Resumen!$B$5,"Atrasada",IF($F27&lt;=Resumen!$B$5+Resumen!$B$7,"Próxima","En plazo")))))))</f>
        <v/>
      </c>
      <c r="P27" s="20" t="n"/>
      <c r="Q27" s="20" t="n"/>
      <c r="R27" s="24">
        <f>IF($C27="","",IF($A27="","Falta ID",IF(COUNTIF($A$7:$A$106,$A27)&gt;1,"ID duplicado",IF(OR($E27="",$F27=""),"Faltan fechas",IF($F27&lt;$E27,"Fin anterior al inicio",IF($F27&gt;=Resumen!$B$6,"Termina en/tras rodaje",IF(AND($G27&lt;&gt;"",COUNTIF($A$7:$A$106,$G27)=0),"Dependencia inexistente",IF($G27=$A27,"Autodependencia",IF(OR($I27="",$J27="",$K27=""),"Faltan datos de seguimiento",IF(AND($I27="Completada",$K27&lt;&gt;100%),"Completada sin 100%","OK"))))))))))</f>
        <v/>
      </c>
    </row>
    <row r="28" ht="34" customHeight="1">
      <c r="A28" s="19" t="n"/>
      <c r="B28" s="20" t="n"/>
      <c r="C28" s="20" t="n"/>
      <c r="D28" s="20" t="n"/>
      <c r="E28" s="34" t="n"/>
      <c r="F28" s="34" t="n"/>
      <c r="G28" s="19" t="n"/>
      <c r="H28" s="34" t="n"/>
      <c r="I28" s="19" t="n"/>
      <c r="J28" s="19" t="n"/>
      <c r="K28" s="22" t="n"/>
      <c r="L28" s="23">
        <f>IF(OR($C28="",$E28="",$F28=""),"",IF($F28&lt;$E28,"",$F28-$E28+1))</f>
        <v/>
      </c>
      <c r="M28" s="23">
        <f>IF(OR($C28="",$F28="",Resumen!$B$6=""),"",Resumen!$B$6-$F28)</f>
        <v/>
      </c>
      <c r="N28" s="23">
        <f>IF($C28="","",IF($G28="","No",IF($G28=$A28,"REVISAR",IF(COUNTIF($A$7:$A$106,$G28)=0,"REVISAR",IFERROR(IF(INDEX($I$7:$I$106,MATCH($G28,$A$7:$A$106,0))&lt;&gt;"Completada","Sí","No"),"REVISAR")))))</f>
        <v/>
      </c>
      <c r="O28" s="23">
        <f>IF($C28="","",IF($R28&lt;&gt;"OK","REVISAR",IF($I28="Completada","Completada",IF($F28&gt;=Resumen!$B$6,"Fuera de ventana",IF($N28="Sí","Bloqueada",IF($F28&lt;Resumen!$B$5,"Atrasada",IF($F28&lt;=Resumen!$B$5+Resumen!$B$7,"Próxima","En plazo")))))))</f>
        <v/>
      </c>
      <c r="P28" s="20" t="n"/>
      <c r="Q28" s="20" t="n"/>
      <c r="R28" s="24">
        <f>IF($C28="","",IF($A28="","Falta ID",IF(COUNTIF($A$7:$A$106,$A28)&gt;1,"ID duplicado",IF(OR($E28="",$F28=""),"Faltan fechas",IF($F28&lt;$E28,"Fin anterior al inicio",IF($F28&gt;=Resumen!$B$6,"Termina en/tras rodaje",IF(AND($G28&lt;&gt;"",COUNTIF($A$7:$A$106,$G28)=0),"Dependencia inexistente",IF($G28=$A28,"Autodependencia",IF(OR($I28="",$J28="",$K28=""),"Faltan datos de seguimiento",IF(AND($I28="Completada",$K28&lt;&gt;100%),"Completada sin 100%","OK"))))))))))</f>
        <v/>
      </c>
    </row>
    <row r="29" ht="34" customHeight="1">
      <c r="A29" s="19" t="n"/>
      <c r="B29" s="20" t="n"/>
      <c r="C29" s="20" t="n"/>
      <c r="D29" s="20" t="n"/>
      <c r="E29" s="34" t="n"/>
      <c r="F29" s="34" t="n"/>
      <c r="G29" s="19" t="n"/>
      <c r="H29" s="34" t="n"/>
      <c r="I29" s="19" t="n"/>
      <c r="J29" s="19" t="n"/>
      <c r="K29" s="22" t="n"/>
      <c r="L29" s="23">
        <f>IF(OR($C29="",$E29="",$F29=""),"",IF($F29&lt;$E29,"",$F29-$E29+1))</f>
        <v/>
      </c>
      <c r="M29" s="23">
        <f>IF(OR($C29="",$F29="",Resumen!$B$6=""),"",Resumen!$B$6-$F29)</f>
        <v/>
      </c>
      <c r="N29" s="23">
        <f>IF($C29="","",IF($G29="","No",IF($G29=$A29,"REVISAR",IF(COUNTIF($A$7:$A$106,$G29)=0,"REVISAR",IFERROR(IF(INDEX($I$7:$I$106,MATCH($G29,$A$7:$A$106,0))&lt;&gt;"Completada","Sí","No"),"REVISAR")))))</f>
        <v/>
      </c>
      <c r="O29" s="23">
        <f>IF($C29="","",IF($R29&lt;&gt;"OK","REVISAR",IF($I29="Completada","Completada",IF($F29&gt;=Resumen!$B$6,"Fuera de ventana",IF($N29="Sí","Bloqueada",IF($F29&lt;Resumen!$B$5,"Atrasada",IF($F29&lt;=Resumen!$B$5+Resumen!$B$7,"Próxima","En plazo")))))))</f>
        <v/>
      </c>
      <c r="P29" s="20" t="n"/>
      <c r="Q29" s="20" t="n"/>
      <c r="R29" s="24">
        <f>IF($C29="","",IF($A29="","Falta ID",IF(COUNTIF($A$7:$A$106,$A29)&gt;1,"ID duplicado",IF(OR($E29="",$F29=""),"Faltan fechas",IF($F29&lt;$E29,"Fin anterior al inicio",IF($F29&gt;=Resumen!$B$6,"Termina en/tras rodaje",IF(AND($G29&lt;&gt;"",COUNTIF($A$7:$A$106,$G29)=0),"Dependencia inexistente",IF($G29=$A29,"Autodependencia",IF(OR($I29="",$J29="",$K29=""),"Faltan datos de seguimiento",IF(AND($I29="Completada",$K29&lt;&gt;100%),"Completada sin 100%","OK"))))))))))</f>
        <v/>
      </c>
    </row>
    <row r="30" ht="34" customHeight="1">
      <c r="A30" s="19" t="n"/>
      <c r="B30" s="20" t="n"/>
      <c r="C30" s="20" t="n"/>
      <c r="D30" s="20" t="n"/>
      <c r="E30" s="34" t="n"/>
      <c r="F30" s="34" t="n"/>
      <c r="G30" s="19" t="n"/>
      <c r="H30" s="34" t="n"/>
      <c r="I30" s="19" t="n"/>
      <c r="J30" s="19" t="n"/>
      <c r="K30" s="22" t="n"/>
      <c r="L30" s="23">
        <f>IF(OR($C30="",$E30="",$F30=""),"",IF($F30&lt;$E30,"",$F30-$E30+1))</f>
        <v/>
      </c>
      <c r="M30" s="23">
        <f>IF(OR($C30="",$F30="",Resumen!$B$6=""),"",Resumen!$B$6-$F30)</f>
        <v/>
      </c>
      <c r="N30" s="23">
        <f>IF($C30="","",IF($G30="","No",IF($G30=$A30,"REVISAR",IF(COUNTIF($A$7:$A$106,$G30)=0,"REVISAR",IFERROR(IF(INDEX($I$7:$I$106,MATCH($G30,$A$7:$A$106,0))&lt;&gt;"Completada","Sí","No"),"REVISAR")))))</f>
        <v/>
      </c>
      <c r="O30" s="23">
        <f>IF($C30="","",IF($R30&lt;&gt;"OK","REVISAR",IF($I30="Completada","Completada",IF($F30&gt;=Resumen!$B$6,"Fuera de ventana",IF($N30="Sí","Bloqueada",IF($F30&lt;Resumen!$B$5,"Atrasada",IF($F30&lt;=Resumen!$B$5+Resumen!$B$7,"Próxima","En plazo")))))))</f>
        <v/>
      </c>
      <c r="P30" s="20" t="n"/>
      <c r="Q30" s="20" t="n"/>
      <c r="R30" s="24">
        <f>IF($C30="","",IF($A30="","Falta ID",IF(COUNTIF($A$7:$A$106,$A30)&gt;1,"ID duplicado",IF(OR($E30="",$F30=""),"Faltan fechas",IF($F30&lt;$E30,"Fin anterior al inicio",IF($F30&gt;=Resumen!$B$6,"Termina en/tras rodaje",IF(AND($G30&lt;&gt;"",COUNTIF($A$7:$A$106,$G30)=0),"Dependencia inexistente",IF($G30=$A30,"Autodependencia",IF(OR($I30="",$J30="",$K30=""),"Faltan datos de seguimiento",IF(AND($I30="Completada",$K30&lt;&gt;100%),"Completada sin 100%","OK"))))))))))</f>
        <v/>
      </c>
    </row>
    <row r="31" ht="34" customHeight="1">
      <c r="A31" s="19" t="n"/>
      <c r="B31" s="20" t="n"/>
      <c r="C31" s="20" t="n"/>
      <c r="D31" s="20" t="n"/>
      <c r="E31" s="34" t="n"/>
      <c r="F31" s="34" t="n"/>
      <c r="G31" s="19" t="n"/>
      <c r="H31" s="34" t="n"/>
      <c r="I31" s="19" t="n"/>
      <c r="J31" s="19" t="n"/>
      <c r="K31" s="22" t="n"/>
      <c r="L31" s="23">
        <f>IF(OR($C31="",$E31="",$F31=""),"",IF($F31&lt;$E31,"",$F31-$E31+1))</f>
        <v/>
      </c>
      <c r="M31" s="23">
        <f>IF(OR($C31="",$F31="",Resumen!$B$6=""),"",Resumen!$B$6-$F31)</f>
        <v/>
      </c>
      <c r="N31" s="23">
        <f>IF($C31="","",IF($G31="","No",IF($G31=$A31,"REVISAR",IF(COUNTIF($A$7:$A$106,$G31)=0,"REVISAR",IFERROR(IF(INDEX($I$7:$I$106,MATCH($G31,$A$7:$A$106,0))&lt;&gt;"Completada","Sí","No"),"REVISAR")))))</f>
        <v/>
      </c>
      <c r="O31" s="23">
        <f>IF($C31="","",IF($R31&lt;&gt;"OK","REVISAR",IF($I31="Completada","Completada",IF($F31&gt;=Resumen!$B$6,"Fuera de ventana",IF($N31="Sí","Bloqueada",IF($F31&lt;Resumen!$B$5,"Atrasada",IF($F31&lt;=Resumen!$B$5+Resumen!$B$7,"Próxima","En plazo")))))))</f>
        <v/>
      </c>
      <c r="P31" s="20" t="n"/>
      <c r="Q31" s="20" t="n"/>
      <c r="R31" s="24">
        <f>IF($C31="","",IF($A31="","Falta ID",IF(COUNTIF($A$7:$A$106,$A31)&gt;1,"ID duplicado",IF(OR($E31="",$F31=""),"Faltan fechas",IF($F31&lt;$E31,"Fin anterior al inicio",IF($F31&gt;=Resumen!$B$6,"Termina en/tras rodaje",IF(AND($G31&lt;&gt;"",COUNTIF($A$7:$A$106,$G31)=0),"Dependencia inexistente",IF($G31=$A31,"Autodependencia",IF(OR($I31="",$J31="",$K31=""),"Faltan datos de seguimiento",IF(AND($I31="Completada",$K31&lt;&gt;100%),"Completada sin 100%","OK"))))))))))</f>
        <v/>
      </c>
    </row>
    <row r="32" ht="34" customHeight="1">
      <c r="A32" s="19" t="n"/>
      <c r="B32" s="20" t="n"/>
      <c r="C32" s="20" t="n"/>
      <c r="D32" s="20" t="n"/>
      <c r="E32" s="34" t="n"/>
      <c r="F32" s="34" t="n"/>
      <c r="G32" s="19" t="n"/>
      <c r="H32" s="34" t="n"/>
      <c r="I32" s="19" t="n"/>
      <c r="J32" s="19" t="n"/>
      <c r="K32" s="22" t="n"/>
      <c r="L32" s="23">
        <f>IF(OR($C32="",$E32="",$F32=""),"",IF($F32&lt;$E32,"",$F32-$E32+1))</f>
        <v/>
      </c>
      <c r="M32" s="23">
        <f>IF(OR($C32="",$F32="",Resumen!$B$6=""),"",Resumen!$B$6-$F32)</f>
        <v/>
      </c>
      <c r="N32" s="23">
        <f>IF($C32="","",IF($G32="","No",IF($G32=$A32,"REVISAR",IF(COUNTIF($A$7:$A$106,$G32)=0,"REVISAR",IFERROR(IF(INDEX($I$7:$I$106,MATCH($G32,$A$7:$A$106,0))&lt;&gt;"Completada","Sí","No"),"REVISAR")))))</f>
        <v/>
      </c>
      <c r="O32" s="23">
        <f>IF($C32="","",IF($R32&lt;&gt;"OK","REVISAR",IF($I32="Completada","Completada",IF($F32&gt;=Resumen!$B$6,"Fuera de ventana",IF($N32="Sí","Bloqueada",IF($F32&lt;Resumen!$B$5,"Atrasada",IF($F32&lt;=Resumen!$B$5+Resumen!$B$7,"Próxima","En plazo")))))))</f>
        <v/>
      </c>
      <c r="P32" s="20" t="n"/>
      <c r="Q32" s="20" t="n"/>
      <c r="R32" s="24">
        <f>IF($C32="","",IF($A32="","Falta ID",IF(COUNTIF($A$7:$A$106,$A32)&gt;1,"ID duplicado",IF(OR($E32="",$F32=""),"Faltan fechas",IF($F32&lt;$E32,"Fin anterior al inicio",IF($F32&gt;=Resumen!$B$6,"Termina en/tras rodaje",IF(AND($G32&lt;&gt;"",COUNTIF($A$7:$A$106,$G32)=0),"Dependencia inexistente",IF($G32=$A32,"Autodependencia",IF(OR($I32="",$J32="",$K32=""),"Faltan datos de seguimiento",IF(AND($I32="Completada",$K32&lt;&gt;100%),"Completada sin 100%","OK"))))))))))</f>
        <v/>
      </c>
    </row>
    <row r="33" ht="34" customHeight="1">
      <c r="A33" s="19" t="n"/>
      <c r="B33" s="20" t="n"/>
      <c r="C33" s="20" t="n"/>
      <c r="D33" s="20" t="n"/>
      <c r="E33" s="34" t="n"/>
      <c r="F33" s="34" t="n"/>
      <c r="G33" s="19" t="n"/>
      <c r="H33" s="34" t="n"/>
      <c r="I33" s="19" t="n"/>
      <c r="J33" s="19" t="n"/>
      <c r="K33" s="22" t="n"/>
      <c r="L33" s="23">
        <f>IF(OR($C33="",$E33="",$F33=""),"",IF($F33&lt;$E33,"",$F33-$E33+1))</f>
        <v/>
      </c>
      <c r="M33" s="23">
        <f>IF(OR($C33="",$F33="",Resumen!$B$6=""),"",Resumen!$B$6-$F33)</f>
        <v/>
      </c>
      <c r="N33" s="23">
        <f>IF($C33="","",IF($G33="","No",IF($G33=$A33,"REVISAR",IF(COUNTIF($A$7:$A$106,$G33)=0,"REVISAR",IFERROR(IF(INDEX($I$7:$I$106,MATCH($G33,$A$7:$A$106,0))&lt;&gt;"Completada","Sí","No"),"REVISAR")))))</f>
        <v/>
      </c>
      <c r="O33" s="23">
        <f>IF($C33="","",IF($R33&lt;&gt;"OK","REVISAR",IF($I33="Completada","Completada",IF($F33&gt;=Resumen!$B$6,"Fuera de ventana",IF($N33="Sí","Bloqueada",IF($F33&lt;Resumen!$B$5,"Atrasada",IF($F33&lt;=Resumen!$B$5+Resumen!$B$7,"Próxima","En plazo")))))))</f>
        <v/>
      </c>
      <c r="P33" s="20" t="n"/>
      <c r="Q33" s="20" t="n"/>
      <c r="R33" s="24">
        <f>IF($C33="","",IF($A33="","Falta ID",IF(COUNTIF($A$7:$A$106,$A33)&gt;1,"ID duplicado",IF(OR($E33="",$F33=""),"Faltan fechas",IF($F33&lt;$E33,"Fin anterior al inicio",IF($F33&gt;=Resumen!$B$6,"Termina en/tras rodaje",IF(AND($G33&lt;&gt;"",COUNTIF($A$7:$A$106,$G33)=0),"Dependencia inexistente",IF($G33=$A33,"Autodependencia",IF(OR($I33="",$J33="",$K33=""),"Faltan datos de seguimiento",IF(AND($I33="Completada",$K33&lt;&gt;100%),"Completada sin 100%","OK"))))))))))</f>
        <v/>
      </c>
    </row>
    <row r="34" ht="34" customHeight="1">
      <c r="A34" s="19" t="n"/>
      <c r="B34" s="20" t="n"/>
      <c r="C34" s="20" t="n"/>
      <c r="D34" s="20" t="n"/>
      <c r="E34" s="34" t="n"/>
      <c r="F34" s="34" t="n"/>
      <c r="G34" s="19" t="n"/>
      <c r="H34" s="34" t="n"/>
      <c r="I34" s="19" t="n"/>
      <c r="J34" s="19" t="n"/>
      <c r="K34" s="22" t="n"/>
      <c r="L34" s="23">
        <f>IF(OR($C34="",$E34="",$F34=""),"",IF($F34&lt;$E34,"",$F34-$E34+1))</f>
        <v/>
      </c>
      <c r="M34" s="23">
        <f>IF(OR($C34="",$F34="",Resumen!$B$6=""),"",Resumen!$B$6-$F34)</f>
        <v/>
      </c>
      <c r="N34" s="23">
        <f>IF($C34="","",IF($G34="","No",IF($G34=$A34,"REVISAR",IF(COUNTIF($A$7:$A$106,$G34)=0,"REVISAR",IFERROR(IF(INDEX($I$7:$I$106,MATCH($G34,$A$7:$A$106,0))&lt;&gt;"Completada","Sí","No"),"REVISAR")))))</f>
        <v/>
      </c>
      <c r="O34" s="23">
        <f>IF($C34="","",IF($R34&lt;&gt;"OK","REVISAR",IF($I34="Completada","Completada",IF($F34&gt;=Resumen!$B$6,"Fuera de ventana",IF($N34="Sí","Bloqueada",IF($F34&lt;Resumen!$B$5,"Atrasada",IF($F34&lt;=Resumen!$B$5+Resumen!$B$7,"Próxima","En plazo")))))))</f>
        <v/>
      </c>
      <c r="P34" s="20" t="n"/>
      <c r="Q34" s="20" t="n"/>
      <c r="R34" s="24">
        <f>IF($C34="","",IF($A34="","Falta ID",IF(COUNTIF($A$7:$A$106,$A34)&gt;1,"ID duplicado",IF(OR($E34="",$F34=""),"Faltan fechas",IF($F34&lt;$E34,"Fin anterior al inicio",IF($F34&gt;=Resumen!$B$6,"Termina en/tras rodaje",IF(AND($G34&lt;&gt;"",COUNTIF($A$7:$A$106,$G34)=0),"Dependencia inexistente",IF($G34=$A34,"Autodependencia",IF(OR($I34="",$J34="",$K34=""),"Faltan datos de seguimiento",IF(AND($I34="Completada",$K34&lt;&gt;100%),"Completada sin 100%","OK"))))))))))</f>
        <v/>
      </c>
    </row>
    <row r="35" ht="34" customHeight="1">
      <c r="A35" s="19" t="n"/>
      <c r="B35" s="20" t="n"/>
      <c r="C35" s="20" t="n"/>
      <c r="D35" s="20" t="n"/>
      <c r="E35" s="34" t="n"/>
      <c r="F35" s="34" t="n"/>
      <c r="G35" s="19" t="n"/>
      <c r="H35" s="34" t="n"/>
      <c r="I35" s="19" t="n"/>
      <c r="J35" s="19" t="n"/>
      <c r="K35" s="22" t="n"/>
      <c r="L35" s="23">
        <f>IF(OR($C35="",$E35="",$F35=""),"",IF($F35&lt;$E35,"",$F35-$E35+1))</f>
        <v/>
      </c>
      <c r="M35" s="23">
        <f>IF(OR($C35="",$F35="",Resumen!$B$6=""),"",Resumen!$B$6-$F35)</f>
        <v/>
      </c>
      <c r="N35" s="23">
        <f>IF($C35="","",IF($G35="","No",IF($G35=$A35,"REVISAR",IF(COUNTIF($A$7:$A$106,$G35)=0,"REVISAR",IFERROR(IF(INDEX($I$7:$I$106,MATCH($G35,$A$7:$A$106,0))&lt;&gt;"Completada","Sí","No"),"REVISAR")))))</f>
        <v/>
      </c>
      <c r="O35" s="23">
        <f>IF($C35="","",IF($R35&lt;&gt;"OK","REVISAR",IF($I35="Completada","Completada",IF($F35&gt;=Resumen!$B$6,"Fuera de ventana",IF($N35="Sí","Bloqueada",IF($F35&lt;Resumen!$B$5,"Atrasada",IF($F35&lt;=Resumen!$B$5+Resumen!$B$7,"Próxima","En plazo")))))))</f>
        <v/>
      </c>
      <c r="P35" s="20" t="n"/>
      <c r="Q35" s="20" t="n"/>
      <c r="R35" s="24">
        <f>IF($C35="","",IF($A35="","Falta ID",IF(COUNTIF($A$7:$A$106,$A35)&gt;1,"ID duplicado",IF(OR($E35="",$F35=""),"Faltan fechas",IF($F35&lt;$E35,"Fin anterior al inicio",IF($F35&gt;=Resumen!$B$6,"Termina en/tras rodaje",IF(AND($G35&lt;&gt;"",COUNTIF($A$7:$A$106,$G35)=0),"Dependencia inexistente",IF($G35=$A35,"Autodependencia",IF(OR($I35="",$J35="",$K35=""),"Faltan datos de seguimiento",IF(AND($I35="Completada",$K35&lt;&gt;100%),"Completada sin 100%","OK"))))))))))</f>
        <v/>
      </c>
    </row>
    <row r="36" ht="34" customHeight="1">
      <c r="A36" s="19" t="n"/>
      <c r="B36" s="20" t="n"/>
      <c r="C36" s="20" t="n"/>
      <c r="D36" s="20" t="n"/>
      <c r="E36" s="34" t="n"/>
      <c r="F36" s="34" t="n"/>
      <c r="G36" s="19" t="n"/>
      <c r="H36" s="34" t="n"/>
      <c r="I36" s="19" t="n"/>
      <c r="J36" s="19" t="n"/>
      <c r="K36" s="22" t="n"/>
      <c r="L36" s="23">
        <f>IF(OR($C36="",$E36="",$F36=""),"",IF($F36&lt;$E36,"",$F36-$E36+1))</f>
        <v/>
      </c>
      <c r="M36" s="23">
        <f>IF(OR($C36="",$F36="",Resumen!$B$6=""),"",Resumen!$B$6-$F36)</f>
        <v/>
      </c>
      <c r="N36" s="23">
        <f>IF($C36="","",IF($G36="","No",IF($G36=$A36,"REVISAR",IF(COUNTIF($A$7:$A$106,$G36)=0,"REVISAR",IFERROR(IF(INDEX($I$7:$I$106,MATCH($G36,$A$7:$A$106,0))&lt;&gt;"Completada","Sí","No"),"REVISAR")))))</f>
        <v/>
      </c>
      <c r="O36" s="23">
        <f>IF($C36="","",IF($R36&lt;&gt;"OK","REVISAR",IF($I36="Completada","Completada",IF($F36&gt;=Resumen!$B$6,"Fuera de ventana",IF($N36="Sí","Bloqueada",IF($F36&lt;Resumen!$B$5,"Atrasada",IF($F36&lt;=Resumen!$B$5+Resumen!$B$7,"Próxima","En plazo")))))))</f>
        <v/>
      </c>
      <c r="P36" s="20" t="n"/>
      <c r="Q36" s="20" t="n"/>
      <c r="R36" s="24">
        <f>IF($C36="","",IF($A36="","Falta ID",IF(COUNTIF($A$7:$A$106,$A36)&gt;1,"ID duplicado",IF(OR($E36="",$F36=""),"Faltan fechas",IF($F36&lt;$E36,"Fin anterior al inicio",IF($F36&gt;=Resumen!$B$6,"Termina en/tras rodaje",IF(AND($G36&lt;&gt;"",COUNTIF($A$7:$A$106,$G36)=0),"Dependencia inexistente",IF($G36=$A36,"Autodependencia",IF(OR($I36="",$J36="",$K36=""),"Faltan datos de seguimiento",IF(AND($I36="Completada",$K36&lt;&gt;100%),"Completada sin 100%","OK"))))))))))</f>
        <v/>
      </c>
    </row>
    <row r="37" ht="34" customHeight="1">
      <c r="A37" s="19" t="n"/>
      <c r="B37" s="20" t="n"/>
      <c r="C37" s="20" t="n"/>
      <c r="D37" s="20" t="n"/>
      <c r="E37" s="34" t="n"/>
      <c r="F37" s="34" t="n"/>
      <c r="G37" s="19" t="n"/>
      <c r="H37" s="34" t="n"/>
      <c r="I37" s="19" t="n"/>
      <c r="J37" s="19" t="n"/>
      <c r="K37" s="22" t="n"/>
      <c r="L37" s="23">
        <f>IF(OR($C37="",$E37="",$F37=""),"",IF($F37&lt;$E37,"",$F37-$E37+1))</f>
        <v/>
      </c>
      <c r="M37" s="23">
        <f>IF(OR($C37="",$F37="",Resumen!$B$6=""),"",Resumen!$B$6-$F37)</f>
        <v/>
      </c>
      <c r="N37" s="23">
        <f>IF($C37="","",IF($G37="","No",IF($G37=$A37,"REVISAR",IF(COUNTIF($A$7:$A$106,$G37)=0,"REVISAR",IFERROR(IF(INDEX($I$7:$I$106,MATCH($G37,$A$7:$A$106,0))&lt;&gt;"Completada","Sí","No"),"REVISAR")))))</f>
        <v/>
      </c>
      <c r="O37" s="23">
        <f>IF($C37="","",IF($R37&lt;&gt;"OK","REVISAR",IF($I37="Completada","Completada",IF($F37&gt;=Resumen!$B$6,"Fuera de ventana",IF($N37="Sí","Bloqueada",IF($F37&lt;Resumen!$B$5,"Atrasada",IF($F37&lt;=Resumen!$B$5+Resumen!$B$7,"Próxima","En plazo")))))))</f>
        <v/>
      </c>
      <c r="P37" s="20" t="n"/>
      <c r="Q37" s="20" t="n"/>
      <c r="R37" s="24">
        <f>IF($C37="","",IF($A37="","Falta ID",IF(COUNTIF($A$7:$A$106,$A37)&gt;1,"ID duplicado",IF(OR($E37="",$F37=""),"Faltan fechas",IF($F37&lt;$E37,"Fin anterior al inicio",IF($F37&gt;=Resumen!$B$6,"Termina en/tras rodaje",IF(AND($G37&lt;&gt;"",COUNTIF($A$7:$A$106,$G37)=0),"Dependencia inexistente",IF($G37=$A37,"Autodependencia",IF(OR($I37="",$J37="",$K37=""),"Faltan datos de seguimiento",IF(AND($I37="Completada",$K37&lt;&gt;100%),"Completada sin 100%","OK"))))))))))</f>
        <v/>
      </c>
    </row>
    <row r="38" ht="34" customHeight="1">
      <c r="A38" s="19" t="n"/>
      <c r="B38" s="20" t="n"/>
      <c r="C38" s="20" t="n"/>
      <c r="D38" s="20" t="n"/>
      <c r="E38" s="34" t="n"/>
      <c r="F38" s="34" t="n"/>
      <c r="G38" s="19" t="n"/>
      <c r="H38" s="34" t="n"/>
      <c r="I38" s="19" t="n"/>
      <c r="J38" s="19" t="n"/>
      <c r="K38" s="22" t="n"/>
      <c r="L38" s="23">
        <f>IF(OR($C38="",$E38="",$F38=""),"",IF($F38&lt;$E38,"",$F38-$E38+1))</f>
        <v/>
      </c>
      <c r="M38" s="23">
        <f>IF(OR($C38="",$F38="",Resumen!$B$6=""),"",Resumen!$B$6-$F38)</f>
        <v/>
      </c>
      <c r="N38" s="23">
        <f>IF($C38="","",IF($G38="","No",IF($G38=$A38,"REVISAR",IF(COUNTIF($A$7:$A$106,$G38)=0,"REVISAR",IFERROR(IF(INDEX($I$7:$I$106,MATCH($G38,$A$7:$A$106,0))&lt;&gt;"Completada","Sí","No"),"REVISAR")))))</f>
        <v/>
      </c>
      <c r="O38" s="23">
        <f>IF($C38="","",IF($R38&lt;&gt;"OK","REVISAR",IF($I38="Completada","Completada",IF($F38&gt;=Resumen!$B$6,"Fuera de ventana",IF($N38="Sí","Bloqueada",IF($F38&lt;Resumen!$B$5,"Atrasada",IF($F38&lt;=Resumen!$B$5+Resumen!$B$7,"Próxima","En plazo")))))))</f>
        <v/>
      </c>
      <c r="P38" s="20" t="n"/>
      <c r="Q38" s="20" t="n"/>
      <c r="R38" s="24">
        <f>IF($C38="","",IF($A38="","Falta ID",IF(COUNTIF($A$7:$A$106,$A38)&gt;1,"ID duplicado",IF(OR($E38="",$F38=""),"Faltan fechas",IF($F38&lt;$E38,"Fin anterior al inicio",IF($F38&gt;=Resumen!$B$6,"Termina en/tras rodaje",IF(AND($G38&lt;&gt;"",COUNTIF($A$7:$A$106,$G38)=0),"Dependencia inexistente",IF($G38=$A38,"Autodependencia",IF(OR($I38="",$J38="",$K38=""),"Faltan datos de seguimiento",IF(AND($I38="Completada",$K38&lt;&gt;100%),"Completada sin 100%","OK"))))))))))</f>
        <v/>
      </c>
    </row>
    <row r="39" ht="34" customHeight="1">
      <c r="A39" s="19" t="n"/>
      <c r="B39" s="20" t="n"/>
      <c r="C39" s="20" t="n"/>
      <c r="D39" s="20" t="n"/>
      <c r="E39" s="34" t="n"/>
      <c r="F39" s="34" t="n"/>
      <c r="G39" s="19" t="n"/>
      <c r="H39" s="34" t="n"/>
      <c r="I39" s="19" t="n"/>
      <c r="J39" s="19" t="n"/>
      <c r="K39" s="22" t="n"/>
      <c r="L39" s="23">
        <f>IF(OR($C39="",$E39="",$F39=""),"",IF($F39&lt;$E39,"",$F39-$E39+1))</f>
        <v/>
      </c>
      <c r="M39" s="23">
        <f>IF(OR($C39="",$F39="",Resumen!$B$6=""),"",Resumen!$B$6-$F39)</f>
        <v/>
      </c>
      <c r="N39" s="23">
        <f>IF($C39="","",IF($G39="","No",IF($G39=$A39,"REVISAR",IF(COUNTIF($A$7:$A$106,$G39)=0,"REVISAR",IFERROR(IF(INDEX($I$7:$I$106,MATCH($G39,$A$7:$A$106,0))&lt;&gt;"Completada","Sí","No"),"REVISAR")))))</f>
        <v/>
      </c>
      <c r="O39" s="23">
        <f>IF($C39="","",IF($R39&lt;&gt;"OK","REVISAR",IF($I39="Completada","Completada",IF($F39&gt;=Resumen!$B$6,"Fuera de ventana",IF($N39="Sí","Bloqueada",IF($F39&lt;Resumen!$B$5,"Atrasada",IF($F39&lt;=Resumen!$B$5+Resumen!$B$7,"Próxima","En plazo")))))))</f>
        <v/>
      </c>
      <c r="P39" s="20" t="n"/>
      <c r="Q39" s="20" t="n"/>
      <c r="R39" s="24">
        <f>IF($C39="","",IF($A39="","Falta ID",IF(COUNTIF($A$7:$A$106,$A39)&gt;1,"ID duplicado",IF(OR($E39="",$F39=""),"Faltan fechas",IF($F39&lt;$E39,"Fin anterior al inicio",IF($F39&gt;=Resumen!$B$6,"Termina en/tras rodaje",IF(AND($G39&lt;&gt;"",COUNTIF($A$7:$A$106,$G39)=0),"Dependencia inexistente",IF($G39=$A39,"Autodependencia",IF(OR($I39="",$J39="",$K39=""),"Faltan datos de seguimiento",IF(AND($I39="Completada",$K39&lt;&gt;100%),"Completada sin 100%","OK"))))))))))</f>
        <v/>
      </c>
    </row>
    <row r="40" ht="34" customHeight="1">
      <c r="A40" s="19" t="n"/>
      <c r="B40" s="20" t="n"/>
      <c r="C40" s="20" t="n"/>
      <c r="D40" s="20" t="n"/>
      <c r="E40" s="34" t="n"/>
      <c r="F40" s="34" t="n"/>
      <c r="G40" s="19" t="n"/>
      <c r="H40" s="34" t="n"/>
      <c r="I40" s="19" t="n"/>
      <c r="J40" s="19" t="n"/>
      <c r="K40" s="22" t="n"/>
      <c r="L40" s="23">
        <f>IF(OR($C40="",$E40="",$F40=""),"",IF($F40&lt;$E40,"",$F40-$E40+1))</f>
        <v/>
      </c>
      <c r="M40" s="23">
        <f>IF(OR($C40="",$F40="",Resumen!$B$6=""),"",Resumen!$B$6-$F40)</f>
        <v/>
      </c>
      <c r="N40" s="23">
        <f>IF($C40="","",IF($G40="","No",IF($G40=$A40,"REVISAR",IF(COUNTIF($A$7:$A$106,$G40)=0,"REVISAR",IFERROR(IF(INDEX($I$7:$I$106,MATCH($G40,$A$7:$A$106,0))&lt;&gt;"Completada","Sí","No"),"REVISAR")))))</f>
        <v/>
      </c>
      <c r="O40" s="23">
        <f>IF($C40="","",IF($R40&lt;&gt;"OK","REVISAR",IF($I40="Completada","Completada",IF($F40&gt;=Resumen!$B$6,"Fuera de ventana",IF($N40="Sí","Bloqueada",IF($F40&lt;Resumen!$B$5,"Atrasada",IF($F40&lt;=Resumen!$B$5+Resumen!$B$7,"Próxima","En plazo")))))))</f>
        <v/>
      </c>
      <c r="P40" s="20" t="n"/>
      <c r="Q40" s="20" t="n"/>
      <c r="R40" s="24">
        <f>IF($C40="","",IF($A40="","Falta ID",IF(COUNTIF($A$7:$A$106,$A40)&gt;1,"ID duplicado",IF(OR($E40="",$F40=""),"Faltan fechas",IF($F40&lt;$E40,"Fin anterior al inicio",IF($F40&gt;=Resumen!$B$6,"Termina en/tras rodaje",IF(AND($G40&lt;&gt;"",COUNTIF($A$7:$A$106,$G40)=0),"Dependencia inexistente",IF($G40=$A40,"Autodependencia",IF(OR($I40="",$J40="",$K40=""),"Faltan datos de seguimiento",IF(AND($I40="Completada",$K40&lt;&gt;100%),"Completada sin 100%","OK"))))))))))</f>
        <v/>
      </c>
    </row>
    <row r="41" ht="34" customHeight="1">
      <c r="A41" s="19" t="n"/>
      <c r="B41" s="20" t="n"/>
      <c r="C41" s="20" t="n"/>
      <c r="D41" s="20" t="n"/>
      <c r="E41" s="34" t="n"/>
      <c r="F41" s="34" t="n"/>
      <c r="G41" s="19" t="n"/>
      <c r="H41" s="34" t="n"/>
      <c r="I41" s="19" t="n"/>
      <c r="J41" s="19" t="n"/>
      <c r="K41" s="22" t="n"/>
      <c r="L41" s="23">
        <f>IF(OR($C41="",$E41="",$F41=""),"",IF($F41&lt;$E41,"",$F41-$E41+1))</f>
        <v/>
      </c>
      <c r="M41" s="23">
        <f>IF(OR($C41="",$F41="",Resumen!$B$6=""),"",Resumen!$B$6-$F41)</f>
        <v/>
      </c>
      <c r="N41" s="23">
        <f>IF($C41="","",IF($G41="","No",IF($G41=$A41,"REVISAR",IF(COUNTIF($A$7:$A$106,$G41)=0,"REVISAR",IFERROR(IF(INDEX($I$7:$I$106,MATCH($G41,$A$7:$A$106,0))&lt;&gt;"Completada","Sí","No"),"REVISAR")))))</f>
        <v/>
      </c>
      <c r="O41" s="23">
        <f>IF($C41="","",IF($R41&lt;&gt;"OK","REVISAR",IF($I41="Completada","Completada",IF($F41&gt;=Resumen!$B$6,"Fuera de ventana",IF($N41="Sí","Bloqueada",IF($F41&lt;Resumen!$B$5,"Atrasada",IF($F41&lt;=Resumen!$B$5+Resumen!$B$7,"Próxima","En plazo")))))))</f>
        <v/>
      </c>
      <c r="P41" s="20" t="n"/>
      <c r="Q41" s="20" t="n"/>
      <c r="R41" s="24">
        <f>IF($C41="","",IF($A41="","Falta ID",IF(COUNTIF($A$7:$A$106,$A41)&gt;1,"ID duplicado",IF(OR($E41="",$F41=""),"Faltan fechas",IF($F41&lt;$E41,"Fin anterior al inicio",IF($F41&gt;=Resumen!$B$6,"Termina en/tras rodaje",IF(AND($G41&lt;&gt;"",COUNTIF($A$7:$A$106,$G41)=0),"Dependencia inexistente",IF($G41=$A41,"Autodependencia",IF(OR($I41="",$J41="",$K41=""),"Faltan datos de seguimiento",IF(AND($I41="Completada",$K41&lt;&gt;100%),"Completada sin 100%","OK"))))))))))</f>
        <v/>
      </c>
    </row>
    <row r="42" ht="34" customHeight="1">
      <c r="A42" s="19" t="n"/>
      <c r="B42" s="20" t="n"/>
      <c r="C42" s="20" t="n"/>
      <c r="D42" s="20" t="n"/>
      <c r="E42" s="34" t="n"/>
      <c r="F42" s="34" t="n"/>
      <c r="G42" s="19" t="n"/>
      <c r="H42" s="34" t="n"/>
      <c r="I42" s="19" t="n"/>
      <c r="J42" s="19" t="n"/>
      <c r="K42" s="22" t="n"/>
      <c r="L42" s="23">
        <f>IF(OR($C42="",$E42="",$F42=""),"",IF($F42&lt;$E42,"",$F42-$E42+1))</f>
        <v/>
      </c>
      <c r="M42" s="23">
        <f>IF(OR($C42="",$F42="",Resumen!$B$6=""),"",Resumen!$B$6-$F42)</f>
        <v/>
      </c>
      <c r="N42" s="23">
        <f>IF($C42="","",IF($G42="","No",IF($G42=$A42,"REVISAR",IF(COUNTIF($A$7:$A$106,$G42)=0,"REVISAR",IFERROR(IF(INDEX($I$7:$I$106,MATCH($G42,$A$7:$A$106,0))&lt;&gt;"Completada","Sí","No"),"REVISAR")))))</f>
        <v/>
      </c>
      <c r="O42" s="23">
        <f>IF($C42="","",IF($R42&lt;&gt;"OK","REVISAR",IF($I42="Completada","Completada",IF($F42&gt;=Resumen!$B$6,"Fuera de ventana",IF($N42="Sí","Bloqueada",IF($F42&lt;Resumen!$B$5,"Atrasada",IF($F42&lt;=Resumen!$B$5+Resumen!$B$7,"Próxima","En plazo")))))))</f>
        <v/>
      </c>
      <c r="P42" s="20" t="n"/>
      <c r="Q42" s="20" t="n"/>
      <c r="R42" s="24">
        <f>IF($C42="","",IF($A42="","Falta ID",IF(COUNTIF($A$7:$A$106,$A42)&gt;1,"ID duplicado",IF(OR($E42="",$F42=""),"Faltan fechas",IF($F42&lt;$E42,"Fin anterior al inicio",IF($F42&gt;=Resumen!$B$6,"Termina en/tras rodaje",IF(AND($G42&lt;&gt;"",COUNTIF($A$7:$A$106,$G42)=0),"Dependencia inexistente",IF($G42=$A42,"Autodependencia",IF(OR($I42="",$J42="",$K42=""),"Faltan datos de seguimiento",IF(AND($I42="Completada",$K42&lt;&gt;100%),"Completada sin 100%","OK"))))))))))</f>
        <v/>
      </c>
    </row>
    <row r="43" ht="34" customHeight="1">
      <c r="A43" s="19" t="n"/>
      <c r="B43" s="20" t="n"/>
      <c r="C43" s="20" t="n"/>
      <c r="D43" s="20" t="n"/>
      <c r="E43" s="34" t="n"/>
      <c r="F43" s="34" t="n"/>
      <c r="G43" s="19" t="n"/>
      <c r="H43" s="34" t="n"/>
      <c r="I43" s="19" t="n"/>
      <c r="J43" s="19" t="n"/>
      <c r="K43" s="22" t="n"/>
      <c r="L43" s="23">
        <f>IF(OR($C43="",$E43="",$F43=""),"",IF($F43&lt;$E43,"",$F43-$E43+1))</f>
        <v/>
      </c>
      <c r="M43" s="23">
        <f>IF(OR($C43="",$F43="",Resumen!$B$6=""),"",Resumen!$B$6-$F43)</f>
        <v/>
      </c>
      <c r="N43" s="23">
        <f>IF($C43="","",IF($G43="","No",IF($G43=$A43,"REVISAR",IF(COUNTIF($A$7:$A$106,$G43)=0,"REVISAR",IFERROR(IF(INDEX($I$7:$I$106,MATCH($G43,$A$7:$A$106,0))&lt;&gt;"Completada","Sí","No"),"REVISAR")))))</f>
        <v/>
      </c>
      <c r="O43" s="23">
        <f>IF($C43="","",IF($R43&lt;&gt;"OK","REVISAR",IF($I43="Completada","Completada",IF($F43&gt;=Resumen!$B$6,"Fuera de ventana",IF($N43="Sí","Bloqueada",IF($F43&lt;Resumen!$B$5,"Atrasada",IF($F43&lt;=Resumen!$B$5+Resumen!$B$7,"Próxima","En plazo")))))))</f>
        <v/>
      </c>
      <c r="P43" s="20" t="n"/>
      <c r="Q43" s="20" t="n"/>
      <c r="R43" s="24">
        <f>IF($C43="","",IF($A43="","Falta ID",IF(COUNTIF($A$7:$A$106,$A43)&gt;1,"ID duplicado",IF(OR($E43="",$F43=""),"Faltan fechas",IF($F43&lt;$E43,"Fin anterior al inicio",IF($F43&gt;=Resumen!$B$6,"Termina en/tras rodaje",IF(AND($G43&lt;&gt;"",COUNTIF($A$7:$A$106,$G43)=0),"Dependencia inexistente",IF($G43=$A43,"Autodependencia",IF(OR($I43="",$J43="",$K43=""),"Faltan datos de seguimiento",IF(AND($I43="Completada",$K43&lt;&gt;100%),"Completada sin 100%","OK"))))))))))</f>
        <v/>
      </c>
    </row>
    <row r="44" ht="34" customHeight="1">
      <c r="A44" s="19" t="n"/>
      <c r="B44" s="20" t="n"/>
      <c r="C44" s="20" t="n"/>
      <c r="D44" s="20" t="n"/>
      <c r="E44" s="34" t="n"/>
      <c r="F44" s="34" t="n"/>
      <c r="G44" s="19" t="n"/>
      <c r="H44" s="34" t="n"/>
      <c r="I44" s="19" t="n"/>
      <c r="J44" s="19" t="n"/>
      <c r="K44" s="22" t="n"/>
      <c r="L44" s="23">
        <f>IF(OR($C44="",$E44="",$F44=""),"",IF($F44&lt;$E44,"",$F44-$E44+1))</f>
        <v/>
      </c>
      <c r="M44" s="23">
        <f>IF(OR($C44="",$F44="",Resumen!$B$6=""),"",Resumen!$B$6-$F44)</f>
        <v/>
      </c>
      <c r="N44" s="23">
        <f>IF($C44="","",IF($G44="","No",IF($G44=$A44,"REVISAR",IF(COUNTIF($A$7:$A$106,$G44)=0,"REVISAR",IFERROR(IF(INDEX($I$7:$I$106,MATCH($G44,$A$7:$A$106,0))&lt;&gt;"Completada","Sí","No"),"REVISAR")))))</f>
        <v/>
      </c>
      <c r="O44" s="23">
        <f>IF($C44="","",IF($R44&lt;&gt;"OK","REVISAR",IF($I44="Completada","Completada",IF($F44&gt;=Resumen!$B$6,"Fuera de ventana",IF($N44="Sí","Bloqueada",IF($F44&lt;Resumen!$B$5,"Atrasada",IF($F44&lt;=Resumen!$B$5+Resumen!$B$7,"Próxima","En plazo")))))))</f>
        <v/>
      </c>
      <c r="P44" s="20" t="n"/>
      <c r="Q44" s="20" t="n"/>
      <c r="R44" s="24">
        <f>IF($C44="","",IF($A44="","Falta ID",IF(COUNTIF($A$7:$A$106,$A44)&gt;1,"ID duplicado",IF(OR($E44="",$F44=""),"Faltan fechas",IF($F44&lt;$E44,"Fin anterior al inicio",IF($F44&gt;=Resumen!$B$6,"Termina en/tras rodaje",IF(AND($G44&lt;&gt;"",COUNTIF($A$7:$A$106,$G44)=0),"Dependencia inexistente",IF($G44=$A44,"Autodependencia",IF(OR($I44="",$J44="",$K44=""),"Faltan datos de seguimiento",IF(AND($I44="Completada",$K44&lt;&gt;100%),"Completada sin 100%","OK"))))))))))</f>
        <v/>
      </c>
    </row>
    <row r="45" ht="34" customHeight="1">
      <c r="A45" s="19" t="n"/>
      <c r="B45" s="20" t="n"/>
      <c r="C45" s="20" t="n"/>
      <c r="D45" s="20" t="n"/>
      <c r="E45" s="34" t="n"/>
      <c r="F45" s="34" t="n"/>
      <c r="G45" s="19" t="n"/>
      <c r="H45" s="34" t="n"/>
      <c r="I45" s="19" t="n"/>
      <c r="J45" s="19" t="n"/>
      <c r="K45" s="22" t="n"/>
      <c r="L45" s="23">
        <f>IF(OR($C45="",$E45="",$F45=""),"",IF($F45&lt;$E45,"",$F45-$E45+1))</f>
        <v/>
      </c>
      <c r="M45" s="23">
        <f>IF(OR($C45="",$F45="",Resumen!$B$6=""),"",Resumen!$B$6-$F45)</f>
        <v/>
      </c>
      <c r="N45" s="23">
        <f>IF($C45="","",IF($G45="","No",IF($G45=$A45,"REVISAR",IF(COUNTIF($A$7:$A$106,$G45)=0,"REVISAR",IFERROR(IF(INDEX($I$7:$I$106,MATCH($G45,$A$7:$A$106,0))&lt;&gt;"Completada","Sí","No"),"REVISAR")))))</f>
        <v/>
      </c>
      <c r="O45" s="23">
        <f>IF($C45="","",IF($R45&lt;&gt;"OK","REVISAR",IF($I45="Completada","Completada",IF($F45&gt;=Resumen!$B$6,"Fuera de ventana",IF($N45="Sí","Bloqueada",IF($F45&lt;Resumen!$B$5,"Atrasada",IF($F45&lt;=Resumen!$B$5+Resumen!$B$7,"Próxima","En plazo")))))))</f>
        <v/>
      </c>
      <c r="P45" s="20" t="n"/>
      <c r="Q45" s="20" t="n"/>
      <c r="R45" s="24">
        <f>IF($C45="","",IF($A45="","Falta ID",IF(COUNTIF($A$7:$A$106,$A45)&gt;1,"ID duplicado",IF(OR($E45="",$F45=""),"Faltan fechas",IF($F45&lt;$E45,"Fin anterior al inicio",IF($F45&gt;=Resumen!$B$6,"Termina en/tras rodaje",IF(AND($G45&lt;&gt;"",COUNTIF($A$7:$A$106,$G45)=0),"Dependencia inexistente",IF($G45=$A45,"Autodependencia",IF(OR($I45="",$J45="",$K45=""),"Faltan datos de seguimiento",IF(AND($I45="Completada",$K45&lt;&gt;100%),"Completada sin 100%","OK"))))))))))</f>
        <v/>
      </c>
    </row>
    <row r="46" ht="34" customHeight="1">
      <c r="A46" s="19" t="n"/>
      <c r="B46" s="20" t="n"/>
      <c r="C46" s="20" t="n"/>
      <c r="D46" s="20" t="n"/>
      <c r="E46" s="34" t="n"/>
      <c r="F46" s="34" t="n"/>
      <c r="G46" s="19" t="n"/>
      <c r="H46" s="34" t="n"/>
      <c r="I46" s="19" t="n"/>
      <c r="J46" s="19" t="n"/>
      <c r="K46" s="22" t="n"/>
      <c r="L46" s="23">
        <f>IF(OR($C46="",$E46="",$F46=""),"",IF($F46&lt;$E46,"",$F46-$E46+1))</f>
        <v/>
      </c>
      <c r="M46" s="23">
        <f>IF(OR($C46="",$F46="",Resumen!$B$6=""),"",Resumen!$B$6-$F46)</f>
        <v/>
      </c>
      <c r="N46" s="23">
        <f>IF($C46="","",IF($G46="","No",IF($G46=$A46,"REVISAR",IF(COUNTIF($A$7:$A$106,$G46)=0,"REVISAR",IFERROR(IF(INDEX($I$7:$I$106,MATCH($G46,$A$7:$A$106,0))&lt;&gt;"Completada","Sí","No"),"REVISAR")))))</f>
        <v/>
      </c>
      <c r="O46" s="23">
        <f>IF($C46="","",IF($R46&lt;&gt;"OK","REVISAR",IF($I46="Completada","Completada",IF($F46&gt;=Resumen!$B$6,"Fuera de ventana",IF($N46="Sí","Bloqueada",IF($F46&lt;Resumen!$B$5,"Atrasada",IF($F46&lt;=Resumen!$B$5+Resumen!$B$7,"Próxima","En plazo")))))))</f>
        <v/>
      </c>
      <c r="P46" s="20" t="n"/>
      <c r="Q46" s="20" t="n"/>
      <c r="R46" s="24">
        <f>IF($C46="","",IF($A46="","Falta ID",IF(COUNTIF($A$7:$A$106,$A46)&gt;1,"ID duplicado",IF(OR($E46="",$F46=""),"Faltan fechas",IF($F46&lt;$E46,"Fin anterior al inicio",IF($F46&gt;=Resumen!$B$6,"Termina en/tras rodaje",IF(AND($G46&lt;&gt;"",COUNTIF($A$7:$A$106,$G46)=0),"Dependencia inexistente",IF($G46=$A46,"Autodependencia",IF(OR($I46="",$J46="",$K46=""),"Faltan datos de seguimiento",IF(AND($I46="Completada",$K46&lt;&gt;100%),"Completada sin 100%","OK"))))))))))</f>
        <v/>
      </c>
    </row>
    <row r="47" ht="34" customHeight="1">
      <c r="A47" s="19" t="n"/>
      <c r="B47" s="20" t="n"/>
      <c r="C47" s="20" t="n"/>
      <c r="D47" s="20" t="n"/>
      <c r="E47" s="34" t="n"/>
      <c r="F47" s="34" t="n"/>
      <c r="G47" s="19" t="n"/>
      <c r="H47" s="34" t="n"/>
      <c r="I47" s="19" t="n"/>
      <c r="J47" s="19" t="n"/>
      <c r="K47" s="22" t="n"/>
      <c r="L47" s="23">
        <f>IF(OR($C47="",$E47="",$F47=""),"",IF($F47&lt;$E47,"",$F47-$E47+1))</f>
        <v/>
      </c>
      <c r="M47" s="23">
        <f>IF(OR($C47="",$F47="",Resumen!$B$6=""),"",Resumen!$B$6-$F47)</f>
        <v/>
      </c>
      <c r="N47" s="23">
        <f>IF($C47="","",IF($G47="","No",IF($G47=$A47,"REVISAR",IF(COUNTIF($A$7:$A$106,$G47)=0,"REVISAR",IFERROR(IF(INDEX($I$7:$I$106,MATCH($G47,$A$7:$A$106,0))&lt;&gt;"Completada","Sí","No"),"REVISAR")))))</f>
        <v/>
      </c>
      <c r="O47" s="23">
        <f>IF($C47="","",IF($R47&lt;&gt;"OK","REVISAR",IF($I47="Completada","Completada",IF($F47&gt;=Resumen!$B$6,"Fuera de ventana",IF($N47="Sí","Bloqueada",IF($F47&lt;Resumen!$B$5,"Atrasada",IF($F47&lt;=Resumen!$B$5+Resumen!$B$7,"Próxima","En plazo")))))))</f>
        <v/>
      </c>
      <c r="P47" s="20" t="n"/>
      <c r="Q47" s="20" t="n"/>
      <c r="R47" s="24">
        <f>IF($C47="","",IF($A47="","Falta ID",IF(COUNTIF($A$7:$A$106,$A47)&gt;1,"ID duplicado",IF(OR($E47="",$F47=""),"Faltan fechas",IF($F47&lt;$E47,"Fin anterior al inicio",IF($F47&gt;=Resumen!$B$6,"Termina en/tras rodaje",IF(AND($G47&lt;&gt;"",COUNTIF($A$7:$A$106,$G47)=0),"Dependencia inexistente",IF($G47=$A47,"Autodependencia",IF(OR($I47="",$J47="",$K47=""),"Faltan datos de seguimiento",IF(AND($I47="Completada",$K47&lt;&gt;100%),"Completada sin 100%","OK"))))))))))</f>
        <v/>
      </c>
    </row>
    <row r="48" ht="34" customHeight="1">
      <c r="A48" s="19" t="n"/>
      <c r="B48" s="20" t="n"/>
      <c r="C48" s="20" t="n"/>
      <c r="D48" s="20" t="n"/>
      <c r="E48" s="34" t="n"/>
      <c r="F48" s="34" t="n"/>
      <c r="G48" s="19" t="n"/>
      <c r="H48" s="34" t="n"/>
      <c r="I48" s="19" t="n"/>
      <c r="J48" s="19" t="n"/>
      <c r="K48" s="22" t="n"/>
      <c r="L48" s="23">
        <f>IF(OR($C48="",$E48="",$F48=""),"",IF($F48&lt;$E48,"",$F48-$E48+1))</f>
        <v/>
      </c>
      <c r="M48" s="23">
        <f>IF(OR($C48="",$F48="",Resumen!$B$6=""),"",Resumen!$B$6-$F48)</f>
        <v/>
      </c>
      <c r="N48" s="23">
        <f>IF($C48="","",IF($G48="","No",IF($G48=$A48,"REVISAR",IF(COUNTIF($A$7:$A$106,$G48)=0,"REVISAR",IFERROR(IF(INDEX($I$7:$I$106,MATCH($G48,$A$7:$A$106,0))&lt;&gt;"Completada","Sí","No"),"REVISAR")))))</f>
        <v/>
      </c>
      <c r="O48" s="23">
        <f>IF($C48="","",IF($R48&lt;&gt;"OK","REVISAR",IF($I48="Completada","Completada",IF($F48&gt;=Resumen!$B$6,"Fuera de ventana",IF($N48="Sí","Bloqueada",IF($F48&lt;Resumen!$B$5,"Atrasada",IF($F48&lt;=Resumen!$B$5+Resumen!$B$7,"Próxima","En plazo")))))))</f>
        <v/>
      </c>
      <c r="P48" s="20" t="n"/>
      <c r="Q48" s="20" t="n"/>
      <c r="R48" s="24">
        <f>IF($C48="","",IF($A48="","Falta ID",IF(COUNTIF($A$7:$A$106,$A48)&gt;1,"ID duplicado",IF(OR($E48="",$F48=""),"Faltan fechas",IF($F48&lt;$E48,"Fin anterior al inicio",IF($F48&gt;=Resumen!$B$6,"Termina en/tras rodaje",IF(AND($G48&lt;&gt;"",COUNTIF($A$7:$A$106,$G48)=0),"Dependencia inexistente",IF($G48=$A48,"Autodependencia",IF(OR($I48="",$J48="",$K48=""),"Faltan datos de seguimiento",IF(AND($I48="Completada",$K48&lt;&gt;100%),"Completada sin 100%","OK"))))))))))</f>
        <v/>
      </c>
    </row>
    <row r="49" ht="34" customHeight="1">
      <c r="A49" s="19" t="n"/>
      <c r="B49" s="20" t="n"/>
      <c r="C49" s="20" t="n"/>
      <c r="D49" s="20" t="n"/>
      <c r="E49" s="34" t="n"/>
      <c r="F49" s="34" t="n"/>
      <c r="G49" s="19" t="n"/>
      <c r="H49" s="34" t="n"/>
      <c r="I49" s="19" t="n"/>
      <c r="J49" s="19" t="n"/>
      <c r="K49" s="22" t="n"/>
      <c r="L49" s="23">
        <f>IF(OR($C49="",$E49="",$F49=""),"",IF($F49&lt;$E49,"",$F49-$E49+1))</f>
        <v/>
      </c>
      <c r="M49" s="23">
        <f>IF(OR($C49="",$F49="",Resumen!$B$6=""),"",Resumen!$B$6-$F49)</f>
        <v/>
      </c>
      <c r="N49" s="23">
        <f>IF($C49="","",IF($G49="","No",IF($G49=$A49,"REVISAR",IF(COUNTIF($A$7:$A$106,$G49)=0,"REVISAR",IFERROR(IF(INDEX($I$7:$I$106,MATCH($G49,$A$7:$A$106,0))&lt;&gt;"Completada","Sí","No"),"REVISAR")))))</f>
        <v/>
      </c>
      <c r="O49" s="23">
        <f>IF($C49="","",IF($R49&lt;&gt;"OK","REVISAR",IF($I49="Completada","Completada",IF($F49&gt;=Resumen!$B$6,"Fuera de ventana",IF($N49="Sí","Bloqueada",IF($F49&lt;Resumen!$B$5,"Atrasada",IF($F49&lt;=Resumen!$B$5+Resumen!$B$7,"Próxima","En plazo")))))))</f>
        <v/>
      </c>
      <c r="P49" s="20" t="n"/>
      <c r="Q49" s="20" t="n"/>
      <c r="R49" s="24">
        <f>IF($C49="","",IF($A49="","Falta ID",IF(COUNTIF($A$7:$A$106,$A49)&gt;1,"ID duplicado",IF(OR($E49="",$F49=""),"Faltan fechas",IF($F49&lt;$E49,"Fin anterior al inicio",IF($F49&gt;=Resumen!$B$6,"Termina en/tras rodaje",IF(AND($G49&lt;&gt;"",COUNTIF($A$7:$A$106,$G49)=0),"Dependencia inexistente",IF($G49=$A49,"Autodependencia",IF(OR($I49="",$J49="",$K49=""),"Faltan datos de seguimiento",IF(AND($I49="Completada",$K49&lt;&gt;100%),"Completada sin 100%","OK"))))))))))</f>
        <v/>
      </c>
    </row>
    <row r="50" ht="34" customHeight="1">
      <c r="A50" s="19" t="n"/>
      <c r="B50" s="20" t="n"/>
      <c r="C50" s="20" t="n"/>
      <c r="D50" s="20" t="n"/>
      <c r="E50" s="34" t="n"/>
      <c r="F50" s="34" t="n"/>
      <c r="G50" s="19" t="n"/>
      <c r="H50" s="34" t="n"/>
      <c r="I50" s="19" t="n"/>
      <c r="J50" s="19" t="n"/>
      <c r="K50" s="22" t="n"/>
      <c r="L50" s="23">
        <f>IF(OR($C50="",$E50="",$F50=""),"",IF($F50&lt;$E50,"",$F50-$E50+1))</f>
        <v/>
      </c>
      <c r="M50" s="23">
        <f>IF(OR($C50="",$F50="",Resumen!$B$6=""),"",Resumen!$B$6-$F50)</f>
        <v/>
      </c>
      <c r="N50" s="23">
        <f>IF($C50="","",IF($G50="","No",IF($G50=$A50,"REVISAR",IF(COUNTIF($A$7:$A$106,$G50)=0,"REVISAR",IFERROR(IF(INDEX($I$7:$I$106,MATCH($G50,$A$7:$A$106,0))&lt;&gt;"Completada","Sí","No"),"REVISAR")))))</f>
        <v/>
      </c>
      <c r="O50" s="23">
        <f>IF($C50="","",IF($R50&lt;&gt;"OK","REVISAR",IF($I50="Completada","Completada",IF($F50&gt;=Resumen!$B$6,"Fuera de ventana",IF($N50="Sí","Bloqueada",IF($F50&lt;Resumen!$B$5,"Atrasada",IF($F50&lt;=Resumen!$B$5+Resumen!$B$7,"Próxima","En plazo")))))))</f>
        <v/>
      </c>
      <c r="P50" s="20" t="n"/>
      <c r="Q50" s="20" t="n"/>
      <c r="R50" s="24">
        <f>IF($C50="","",IF($A50="","Falta ID",IF(COUNTIF($A$7:$A$106,$A50)&gt;1,"ID duplicado",IF(OR($E50="",$F50=""),"Faltan fechas",IF($F50&lt;$E50,"Fin anterior al inicio",IF($F50&gt;=Resumen!$B$6,"Termina en/tras rodaje",IF(AND($G50&lt;&gt;"",COUNTIF($A$7:$A$106,$G50)=0),"Dependencia inexistente",IF($G50=$A50,"Autodependencia",IF(OR($I50="",$J50="",$K50=""),"Faltan datos de seguimiento",IF(AND($I50="Completada",$K50&lt;&gt;100%),"Completada sin 100%","OK"))))))))))</f>
        <v/>
      </c>
    </row>
    <row r="51" ht="34" customHeight="1">
      <c r="A51" s="19" t="n"/>
      <c r="B51" s="20" t="n"/>
      <c r="C51" s="20" t="n"/>
      <c r="D51" s="20" t="n"/>
      <c r="E51" s="34" t="n"/>
      <c r="F51" s="34" t="n"/>
      <c r="G51" s="19" t="n"/>
      <c r="H51" s="34" t="n"/>
      <c r="I51" s="19" t="n"/>
      <c r="J51" s="19" t="n"/>
      <c r="K51" s="22" t="n"/>
      <c r="L51" s="23">
        <f>IF(OR($C51="",$E51="",$F51=""),"",IF($F51&lt;$E51,"",$F51-$E51+1))</f>
        <v/>
      </c>
      <c r="M51" s="23">
        <f>IF(OR($C51="",$F51="",Resumen!$B$6=""),"",Resumen!$B$6-$F51)</f>
        <v/>
      </c>
      <c r="N51" s="23">
        <f>IF($C51="","",IF($G51="","No",IF($G51=$A51,"REVISAR",IF(COUNTIF($A$7:$A$106,$G51)=0,"REVISAR",IFERROR(IF(INDEX($I$7:$I$106,MATCH($G51,$A$7:$A$106,0))&lt;&gt;"Completada","Sí","No"),"REVISAR")))))</f>
        <v/>
      </c>
      <c r="O51" s="23">
        <f>IF($C51="","",IF($R51&lt;&gt;"OK","REVISAR",IF($I51="Completada","Completada",IF($F51&gt;=Resumen!$B$6,"Fuera de ventana",IF($N51="Sí","Bloqueada",IF($F51&lt;Resumen!$B$5,"Atrasada",IF($F51&lt;=Resumen!$B$5+Resumen!$B$7,"Próxima","En plazo")))))))</f>
        <v/>
      </c>
      <c r="P51" s="20" t="n"/>
      <c r="Q51" s="20" t="n"/>
      <c r="R51" s="24">
        <f>IF($C51="","",IF($A51="","Falta ID",IF(COUNTIF($A$7:$A$106,$A51)&gt;1,"ID duplicado",IF(OR($E51="",$F51=""),"Faltan fechas",IF($F51&lt;$E51,"Fin anterior al inicio",IF($F51&gt;=Resumen!$B$6,"Termina en/tras rodaje",IF(AND($G51&lt;&gt;"",COUNTIF($A$7:$A$106,$G51)=0),"Dependencia inexistente",IF($G51=$A51,"Autodependencia",IF(OR($I51="",$J51="",$K51=""),"Faltan datos de seguimiento",IF(AND($I51="Completada",$K51&lt;&gt;100%),"Completada sin 100%","OK"))))))))))</f>
        <v/>
      </c>
    </row>
    <row r="52" ht="34" customHeight="1">
      <c r="A52" s="19" t="n"/>
      <c r="B52" s="20" t="n"/>
      <c r="C52" s="20" t="n"/>
      <c r="D52" s="20" t="n"/>
      <c r="E52" s="34" t="n"/>
      <c r="F52" s="34" t="n"/>
      <c r="G52" s="19" t="n"/>
      <c r="H52" s="34" t="n"/>
      <c r="I52" s="19" t="n"/>
      <c r="J52" s="19" t="n"/>
      <c r="K52" s="22" t="n"/>
      <c r="L52" s="23">
        <f>IF(OR($C52="",$E52="",$F52=""),"",IF($F52&lt;$E52,"",$F52-$E52+1))</f>
        <v/>
      </c>
      <c r="M52" s="23">
        <f>IF(OR($C52="",$F52="",Resumen!$B$6=""),"",Resumen!$B$6-$F52)</f>
        <v/>
      </c>
      <c r="N52" s="23">
        <f>IF($C52="","",IF($G52="","No",IF($G52=$A52,"REVISAR",IF(COUNTIF($A$7:$A$106,$G52)=0,"REVISAR",IFERROR(IF(INDEX($I$7:$I$106,MATCH($G52,$A$7:$A$106,0))&lt;&gt;"Completada","Sí","No"),"REVISAR")))))</f>
        <v/>
      </c>
      <c r="O52" s="23">
        <f>IF($C52="","",IF($R52&lt;&gt;"OK","REVISAR",IF($I52="Completada","Completada",IF($F52&gt;=Resumen!$B$6,"Fuera de ventana",IF($N52="Sí","Bloqueada",IF($F52&lt;Resumen!$B$5,"Atrasada",IF($F52&lt;=Resumen!$B$5+Resumen!$B$7,"Próxima","En plazo")))))))</f>
        <v/>
      </c>
      <c r="P52" s="20" t="n"/>
      <c r="Q52" s="20" t="n"/>
      <c r="R52" s="24">
        <f>IF($C52="","",IF($A52="","Falta ID",IF(COUNTIF($A$7:$A$106,$A52)&gt;1,"ID duplicado",IF(OR($E52="",$F52=""),"Faltan fechas",IF($F52&lt;$E52,"Fin anterior al inicio",IF($F52&gt;=Resumen!$B$6,"Termina en/tras rodaje",IF(AND($G52&lt;&gt;"",COUNTIF($A$7:$A$106,$G52)=0),"Dependencia inexistente",IF($G52=$A52,"Autodependencia",IF(OR($I52="",$J52="",$K52=""),"Faltan datos de seguimiento",IF(AND($I52="Completada",$K52&lt;&gt;100%),"Completada sin 100%","OK"))))))))))</f>
        <v/>
      </c>
    </row>
    <row r="53" ht="34" customHeight="1">
      <c r="A53" s="19" t="n"/>
      <c r="B53" s="20" t="n"/>
      <c r="C53" s="20" t="n"/>
      <c r="D53" s="20" t="n"/>
      <c r="E53" s="34" t="n"/>
      <c r="F53" s="34" t="n"/>
      <c r="G53" s="19" t="n"/>
      <c r="H53" s="34" t="n"/>
      <c r="I53" s="19" t="n"/>
      <c r="J53" s="19" t="n"/>
      <c r="K53" s="22" t="n"/>
      <c r="L53" s="23">
        <f>IF(OR($C53="",$E53="",$F53=""),"",IF($F53&lt;$E53,"",$F53-$E53+1))</f>
        <v/>
      </c>
      <c r="M53" s="23">
        <f>IF(OR($C53="",$F53="",Resumen!$B$6=""),"",Resumen!$B$6-$F53)</f>
        <v/>
      </c>
      <c r="N53" s="23">
        <f>IF($C53="","",IF($G53="","No",IF($G53=$A53,"REVISAR",IF(COUNTIF($A$7:$A$106,$G53)=0,"REVISAR",IFERROR(IF(INDEX($I$7:$I$106,MATCH($G53,$A$7:$A$106,0))&lt;&gt;"Completada","Sí","No"),"REVISAR")))))</f>
        <v/>
      </c>
      <c r="O53" s="23">
        <f>IF($C53="","",IF($R53&lt;&gt;"OK","REVISAR",IF($I53="Completada","Completada",IF($F53&gt;=Resumen!$B$6,"Fuera de ventana",IF($N53="Sí","Bloqueada",IF($F53&lt;Resumen!$B$5,"Atrasada",IF($F53&lt;=Resumen!$B$5+Resumen!$B$7,"Próxima","En plazo")))))))</f>
        <v/>
      </c>
      <c r="P53" s="20" t="n"/>
      <c r="Q53" s="20" t="n"/>
      <c r="R53" s="24">
        <f>IF($C53="","",IF($A53="","Falta ID",IF(COUNTIF($A$7:$A$106,$A53)&gt;1,"ID duplicado",IF(OR($E53="",$F53=""),"Faltan fechas",IF($F53&lt;$E53,"Fin anterior al inicio",IF($F53&gt;=Resumen!$B$6,"Termina en/tras rodaje",IF(AND($G53&lt;&gt;"",COUNTIF($A$7:$A$106,$G53)=0),"Dependencia inexistente",IF($G53=$A53,"Autodependencia",IF(OR($I53="",$J53="",$K53=""),"Faltan datos de seguimiento",IF(AND($I53="Completada",$K53&lt;&gt;100%),"Completada sin 100%","OK"))))))))))</f>
        <v/>
      </c>
    </row>
    <row r="54" ht="34" customHeight="1">
      <c r="A54" s="19" t="n"/>
      <c r="B54" s="20" t="n"/>
      <c r="C54" s="20" t="n"/>
      <c r="D54" s="20" t="n"/>
      <c r="E54" s="34" t="n"/>
      <c r="F54" s="34" t="n"/>
      <c r="G54" s="19" t="n"/>
      <c r="H54" s="34" t="n"/>
      <c r="I54" s="19" t="n"/>
      <c r="J54" s="19" t="n"/>
      <c r="K54" s="22" t="n"/>
      <c r="L54" s="23">
        <f>IF(OR($C54="",$E54="",$F54=""),"",IF($F54&lt;$E54,"",$F54-$E54+1))</f>
        <v/>
      </c>
      <c r="M54" s="23">
        <f>IF(OR($C54="",$F54="",Resumen!$B$6=""),"",Resumen!$B$6-$F54)</f>
        <v/>
      </c>
      <c r="N54" s="23">
        <f>IF($C54="","",IF($G54="","No",IF($G54=$A54,"REVISAR",IF(COUNTIF($A$7:$A$106,$G54)=0,"REVISAR",IFERROR(IF(INDEX($I$7:$I$106,MATCH($G54,$A$7:$A$106,0))&lt;&gt;"Completada","Sí","No"),"REVISAR")))))</f>
        <v/>
      </c>
      <c r="O54" s="23">
        <f>IF($C54="","",IF($R54&lt;&gt;"OK","REVISAR",IF($I54="Completada","Completada",IF($F54&gt;=Resumen!$B$6,"Fuera de ventana",IF($N54="Sí","Bloqueada",IF($F54&lt;Resumen!$B$5,"Atrasada",IF($F54&lt;=Resumen!$B$5+Resumen!$B$7,"Próxima","En plazo")))))))</f>
        <v/>
      </c>
      <c r="P54" s="20" t="n"/>
      <c r="Q54" s="20" t="n"/>
      <c r="R54" s="24">
        <f>IF($C54="","",IF($A54="","Falta ID",IF(COUNTIF($A$7:$A$106,$A54)&gt;1,"ID duplicado",IF(OR($E54="",$F54=""),"Faltan fechas",IF($F54&lt;$E54,"Fin anterior al inicio",IF($F54&gt;=Resumen!$B$6,"Termina en/tras rodaje",IF(AND($G54&lt;&gt;"",COUNTIF($A$7:$A$106,$G54)=0),"Dependencia inexistente",IF($G54=$A54,"Autodependencia",IF(OR($I54="",$J54="",$K54=""),"Faltan datos de seguimiento",IF(AND($I54="Completada",$K54&lt;&gt;100%),"Completada sin 100%","OK"))))))))))</f>
        <v/>
      </c>
    </row>
    <row r="55" ht="34" customHeight="1">
      <c r="A55" s="19" t="n"/>
      <c r="B55" s="20" t="n"/>
      <c r="C55" s="20" t="n"/>
      <c r="D55" s="20" t="n"/>
      <c r="E55" s="34" t="n"/>
      <c r="F55" s="34" t="n"/>
      <c r="G55" s="19" t="n"/>
      <c r="H55" s="34" t="n"/>
      <c r="I55" s="19" t="n"/>
      <c r="J55" s="19" t="n"/>
      <c r="K55" s="22" t="n"/>
      <c r="L55" s="23">
        <f>IF(OR($C55="",$E55="",$F55=""),"",IF($F55&lt;$E55,"",$F55-$E55+1))</f>
        <v/>
      </c>
      <c r="M55" s="23">
        <f>IF(OR($C55="",$F55="",Resumen!$B$6=""),"",Resumen!$B$6-$F55)</f>
        <v/>
      </c>
      <c r="N55" s="23">
        <f>IF($C55="","",IF($G55="","No",IF($G55=$A55,"REVISAR",IF(COUNTIF($A$7:$A$106,$G55)=0,"REVISAR",IFERROR(IF(INDEX($I$7:$I$106,MATCH($G55,$A$7:$A$106,0))&lt;&gt;"Completada","Sí","No"),"REVISAR")))))</f>
        <v/>
      </c>
      <c r="O55" s="23">
        <f>IF($C55="","",IF($R55&lt;&gt;"OK","REVISAR",IF($I55="Completada","Completada",IF($F55&gt;=Resumen!$B$6,"Fuera de ventana",IF($N55="Sí","Bloqueada",IF($F55&lt;Resumen!$B$5,"Atrasada",IF($F55&lt;=Resumen!$B$5+Resumen!$B$7,"Próxima","En plazo")))))))</f>
        <v/>
      </c>
      <c r="P55" s="20" t="n"/>
      <c r="Q55" s="20" t="n"/>
      <c r="R55" s="24">
        <f>IF($C55="","",IF($A55="","Falta ID",IF(COUNTIF($A$7:$A$106,$A55)&gt;1,"ID duplicado",IF(OR($E55="",$F55=""),"Faltan fechas",IF($F55&lt;$E55,"Fin anterior al inicio",IF($F55&gt;=Resumen!$B$6,"Termina en/tras rodaje",IF(AND($G55&lt;&gt;"",COUNTIF($A$7:$A$106,$G55)=0),"Dependencia inexistente",IF($G55=$A55,"Autodependencia",IF(OR($I55="",$J55="",$K55=""),"Faltan datos de seguimiento",IF(AND($I55="Completada",$K55&lt;&gt;100%),"Completada sin 100%","OK"))))))))))</f>
        <v/>
      </c>
    </row>
    <row r="56" ht="34" customHeight="1">
      <c r="A56" s="19" t="n"/>
      <c r="B56" s="20" t="n"/>
      <c r="C56" s="20" t="n"/>
      <c r="D56" s="20" t="n"/>
      <c r="E56" s="34" t="n"/>
      <c r="F56" s="34" t="n"/>
      <c r="G56" s="19" t="n"/>
      <c r="H56" s="34" t="n"/>
      <c r="I56" s="19" t="n"/>
      <c r="J56" s="19" t="n"/>
      <c r="K56" s="22" t="n"/>
      <c r="L56" s="23">
        <f>IF(OR($C56="",$E56="",$F56=""),"",IF($F56&lt;$E56,"",$F56-$E56+1))</f>
        <v/>
      </c>
      <c r="M56" s="23">
        <f>IF(OR($C56="",$F56="",Resumen!$B$6=""),"",Resumen!$B$6-$F56)</f>
        <v/>
      </c>
      <c r="N56" s="23">
        <f>IF($C56="","",IF($G56="","No",IF($G56=$A56,"REVISAR",IF(COUNTIF($A$7:$A$106,$G56)=0,"REVISAR",IFERROR(IF(INDEX($I$7:$I$106,MATCH($G56,$A$7:$A$106,0))&lt;&gt;"Completada","Sí","No"),"REVISAR")))))</f>
        <v/>
      </c>
      <c r="O56" s="23">
        <f>IF($C56="","",IF($R56&lt;&gt;"OK","REVISAR",IF($I56="Completada","Completada",IF($F56&gt;=Resumen!$B$6,"Fuera de ventana",IF($N56="Sí","Bloqueada",IF($F56&lt;Resumen!$B$5,"Atrasada",IF($F56&lt;=Resumen!$B$5+Resumen!$B$7,"Próxima","En plazo")))))))</f>
        <v/>
      </c>
      <c r="P56" s="20" t="n"/>
      <c r="Q56" s="20" t="n"/>
      <c r="R56" s="24">
        <f>IF($C56="","",IF($A56="","Falta ID",IF(COUNTIF($A$7:$A$106,$A56)&gt;1,"ID duplicado",IF(OR($E56="",$F56=""),"Faltan fechas",IF($F56&lt;$E56,"Fin anterior al inicio",IF($F56&gt;=Resumen!$B$6,"Termina en/tras rodaje",IF(AND($G56&lt;&gt;"",COUNTIF($A$7:$A$106,$G56)=0),"Dependencia inexistente",IF($G56=$A56,"Autodependencia",IF(OR($I56="",$J56="",$K56=""),"Faltan datos de seguimiento",IF(AND($I56="Completada",$K56&lt;&gt;100%),"Completada sin 100%","OK"))))))))))</f>
        <v/>
      </c>
    </row>
    <row r="57" ht="34" customHeight="1">
      <c r="A57" s="19" t="n"/>
      <c r="B57" s="20" t="n"/>
      <c r="C57" s="20" t="n"/>
      <c r="D57" s="20" t="n"/>
      <c r="E57" s="34" t="n"/>
      <c r="F57" s="34" t="n"/>
      <c r="G57" s="19" t="n"/>
      <c r="H57" s="34" t="n"/>
      <c r="I57" s="19" t="n"/>
      <c r="J57" s="19" t="n"/>
      <c r="K57" s="22" t="n"/>
      <c r="L57" s="23">
        <f>IF(OR($C57="",$E57="",$F57=""),"",IF($F57&lt;$E57,"",$F57-$E57+1))</f>
        <v/>
      </c>
      <c r="M57" s="23">
        <f>IF(OR($C57="",$F57="",Resumen!$B$6=""),"",Resumen!$B$6-$F57)</f>
        <v/>
      </c>
      <c r="N57" s="23">
        <f>IF($C57="","",IF($G57="","No",IF($G57=$A57,"REVISAR",IF(COUNTIF($A$7:$A$106,$G57)=0,"REVISAR",IFERROR(IF(INDEX($I$7:$I$106,MATCH($G57,$A$7:$A$106,0))&lt;&gt;"Completada","Sí","No"),"REVISAR")))))</f>
        <v/>
      </c>
      <c r="O57" s="23">
        <f>IF($C57="","",IF($R57&lt;&gt;"OK","REVISAR",IF($I57="Completada","Completada",IF($F57&gt;=Resumen!$B$6,"Fuera de ventana",IF($N57="Sí","Bloqueada",IF($F57&lt;Resumen!$B$5,"Atrasada",IF($F57&lt;=Resumen!$B$5+Resumen!$B$7,"Próxima","En plazo")))))))</f>
        <v/>
      </c>
      <c r="P57" s="20" t="n"/>
      <c r="Q57" s="20" t="n"/>
      <c r="R57" s="24">
        <f>IF($C57="","",IF($A57="","Falta ID",IF(COUNTIF($A$7:$A$106,$A57)&gt;1,"ID duplicado",IF(OR($E57="",$F57=""),"Faltan fechas",IF($F57&lt;$E57,"Fin anterior al inicio",IF($F57&gt;=Resumen!$B$6,"Termina en/tras rodaje",IF(AND($G57&lt;&gt;"",COUNTIF($A$7:$A$106,$G57)=0),"Dependencia inexistente",IF($G57=$A57,"Autodependencia",IF(OR($I57="",$J57="",$K57=""),"Faltan datos de seguimiento",IF(AND($I57="Completada",$K57&lt;&gt;100%),"Completada sin 100%","OK"))))))))))</f>
        <v/>
      </c>
    </row>
    <row r="58" ht="34" customHeight="1">
      <c r="A58" s="19" t="n"/>
      <c r="B58" s="20" t="n"/>
      <c r="C58" s="20" t="n"/>
      <c r="D58" s="20" t="n"/>
      <c r="E58" s="34" t="n"/>
      <c r="F58" s="34" t="n"/>
      <c r="G58" s="19" t="n"/>
      <c r="H58" s="34" t="n"/>
      <c r="I58" s="19" t="n"/>
      <c r="J58" s="19" t="n"/>
      <c r="K58" s="22" t="n"/>
      <c r="L58" s="23">
        <f>IF(OR($C58="",$E58="",$F58=""),"",IF($F58&lt;$E58,"",$F58-$E58+1))</f>
        <v/>
      </c>
      <c r="M58" s="23">
        <f>IF(OR($C58="",$F58="",Resumen!$B$6=""),"",Resumen!$B$6-$F58)</f>
        <v/>
      </c>
      <c r="N58" s="23">
        <f>IF($C58="","",IF($G58="","No",IF($G58=$A58,"REVISAR",IF(COUNTIF($A$7:$A$106,$G58)=0,"REVISAR",IFERROR(IF(INDEX($I$7:$I$106,MATCH($G58,$A$7:$A$106,0))&lt;&gt;"Completada","Sí","No"),"REVISAR")))))</f>
        <v/>
      </c>
      <c r="O58" s="23">
        <f>IF($C58="","",IF($R58&lt;&gt;"OK","REVISAR",IF($I58="Completada","Completada",IF($F58&gt;=Resumen!$B$6,"Fuera de ventana",IF($N58="Sí","Bloqueada",IF($F58&lt;Resumen!$B$5,"Atrasada",IF($F58&lt;=Resumen!$B$5+Resumen!$B$7,"Próxima","En plazo")))))))</f>
        <v/>
      </c>
      <c r="P58" s="20" t="n"/>
      <c r="Q58" s="20" t="n"/>
      <c r="R58" s="24">
        <f>IF($C58="","",IF($A58="","Falta ID",IF(COUNTIF($A$7:$A$106,$A58)&gt;1,"ID duplicado",IF(OR($E58="",$F58=""),"Faltan fechas",IF($F58&lt;$E58,"Fin anterior al inicio",IF($F58&gt;=Resumen!$B$6,"Termina en/tras rodaje",IF(AND($G58&lt;&gt;"",COUNTIF($A$7:$A$106,$G58)=0),"Dependencia inexistente",IF($G58=$A58,"Autodependencia",IF(OR($I58="",$J58="",$K58=""),"Faltan datos de seguimiento",IF(AND($I58="Completada",$K58&lt;&gt;100%),"Completada sin 100%","OK"))))))))))</f>
        <v/>
      </c>
    </row>
    <row r="59" ht="34" customHeight="1">
      <c r="A59" s="19" t="n"/>
      <c r="B59" s="20" t="n"/>
      <c r="C59" s="20" t="n"/>
      <c r="D59" s="20" t="n"/>
      <c r="E59" s="34" t="n"/>
      <c r="F59" s="34" t="n"/>
      <c r="G59" s="19" t="n"/>
      <c r="H59" s="34" t="n"/>
      <c r="I59" s="19" t="n"/>
      <c r="J59" s="19" t="n"/>
      <c r="K59" s="22" t="n"/>
      <c r="L59" s="23">
        <f>IF(OR($C59="",$E59="",$F59=""),"",IF($F59&lt;$E59,"",$F59-$E59+1))</f>
        <v/>
      </c>
      <c r="M59" s="23">
        <f>IF(OR($C59="",$F59="",Resumen!$B$6=""),"",Resumen!$B$6-$F59)</f>
        <v/>
      </c>
      <c r="N59" s="23">
        <f>IF($C59="","",IF($G59="","No",IF($G59=$A59,"REVISAR",IF(COUNTIF($A$7:$A$106,$G59)=0,"REVISAR",IFERROR(IF(INDEX($I$7:$I$106,MATCH($G59,$A$7:$A$106,0))&lt;&gt;"Completada","Sí","No"),"REVISAR")))))</f>
        <v/>
      </c>
      <c r="O59" s="23">
        <f>IF($C59="","",IF($R59&lt;&gt;"OK","REVISAR",IF($I59="Completada","Completada",IF($F59&gt;=Resumen!$B$6,"Fuera de ventana",IF($N59="Sí","Bloqueada",IF($F59&lt;Resumen!$B$5,"Atrasada",IF($F59&lt;=Resumen!$B$5+Resumen!$B$7,"Próxima","En plazo")))))))</f>
        <v/>
      </c>
      <c r="P59" s="20" t="n"/>
      <c r="Q59" s="20" t="n"/>
      <c r="R59" s="24">
        <f>IF($C59="","",IF($A59="","Falta ID",IF(COUNTIF($A$7:$A$106,$A59)&gt;1,"ID duplicado",IF(OR($E59="",$F59=""),"Faltan fechas",IF($F59&lt;$E59,"Fin anterior al inicio",IF($F59&gt;=Resumen!$B$6,"Termina en/tras rodaje",IF(AND($G59&lt;&gt;"",COUNTIF($A$7:$A$106,$G59)=0),"Dependencia inexistente",IF($G59=$A59,"Autodependencia",IF(OR($I59="",$J59="",$K59=""),"Faltan datos de seguimiento",IF(AND($I59="Completada",$K59&lt;&gt;100%),"Completada sin 100%","OK"))))))))))</f>
        <v/>
      </c>
    </row>
    <row r="60" ht="34" customHeight="1">
      <c r="A60" s="19" t="n"/>
      <c r="B60" s="20" t="n"/>
      <c r="C60" s="20" t="n"/>
      <c r="D60" s="20" t="n"/>
      <c r="E60" s="34" t="n"/>
      <c r="F60" s="34" t="n"/>
      <c r="G60" s="19" t="n"/>
      <c r="H60" s="34" t="n"/>
      <c r="I60" s="19" t="n"/>
      <c r="J60" s="19" t="n"/>
      <c r="K60" s="22" t="n"/>
      <c r="L60" s="23">
        <f>IF(OR($C60="",$E60="",$F60=""),"",IF($F60&lt;$E60,"",$F60-$E60+1))</f>
        <v/>
      </c>
      <c r="M60" s="23">
        <f>IF(OR($C60="",$F60="",Resumen!$B$6=""),"",Resumen!$B$6-$F60)</f>
        <v/>
      </c>
      <c r="N60" s="23">
        <f>IF($C60="","",IF($G60="","No",IF($G60=$A60,"REVISAR",IF(COUNTIF($A$7:$A$106,$G60)=0,"REVISAR",IFERROR(IF(INDEX($I$7:$I$106,MATCH($G60,$A$7:$A$106,0))&lt;&gt;"Completada","Sí","No"),"REVISAR")))))</f>
        <v/>
      </c>
      <c r="O60" s="23">
        <f>IF($C60="","",IF($R60&lt;&gt;"OK","REVISAR",IF($I60="Completada","Completada",IF($F60&gt;=Resumen!$B$6,"Fuera de ventana",IF($N60="Sí","Bloqueada",IF($F60&lt;Resumen!$B$5,"Atrasada",IF($F60&lt;=Resumen!$B$5+Resumen!$B$7,"Próxima","En plazo")))))))</f>
        <v/>
      </c>
      <c r="P60" s="20" t="n"/>
      <c r="Q60" s="20" t="n"/>
      <c r="R60" s="24">
        <f>IF($C60="","",IF($A60="","Falta ID",IF(COUNTIF($A$7:$A$106,$A60)&gt;1,"ID duplicado",IF(OR($E60="",$F60=""),"Faltan fechas",IF($F60&lt;$E60,"Fin anterior al inicio",IF($F60&gt;=Resumen!$B$6,"Termina en/tras rodaje",IF(AND($G60&lt;&gt;"",COUNTIF($A$7:$A$106,$G60)=0),"Dependencia inexistente",IF($G60=$A60,"Autodependencia",IF(OR($I60="",$J60="",$K60=""),"Faltan datos de seguimiento",IF(AND($I60="Completada",$K60&lt;&gt;100%),"Completada sin 100%","OK"))))))))))</f>
        <v/>
      </c>
    </row>
    <row r="61" ht="34" customHeight="1">
      <c r="A61" s="19" t="n"/>
      <c r="B61" s="20" t="n"/>
      <c r="C61" s="20" t="n"/>
      <c r="D61" s="20" t="n"/>
      <c r="E61" s="34" t="n"/>
      <c r="F61" s="34" t="n"/>
      <c r="G61" s="19" t="n"/>
      <c r="H61" s="34" t="n"/>
      <c r="I61" s="19" t="n"/>
      <c r="J61" s="19" t="n"/>
      <c r="K61" s="22" t="n"/>
      <c r="L61" s="23">
        <f>IF(OR($C61="",$E61="",$F61=""),"",IF($F61&lt;$E61,"",$F61-$E61+1))</f>
        <v/>
      </c>
      <c r="M61" s="23">
        <f>IF(OR($C61="",$F61="",Resumen!$B$6=""),"",Resumen!$B$6-$F61)</f>
        <v/>
      </c>
      <c r="N61" s="23">
        <f>IF($C61="","",IF($G61="","No",IF($G61=$A61,"REVISAR",IF(COUNTIF($A$7:$A$106,$G61)=0,"REVISAR",IFERROR(IF(INDEX($I$7:$I$106,MATCH($G61,$A$7:$A$106,0))&lt;&gt;"Completada","Sí","No"),"REVISAR")))))</f>
        <v/>
      </c>
      <c r="O61" s="23">
        <f>IF($C61="","",IF($R61&lt;&gt;"OK","REVISAR",IF($I61="Completada","Completada",IF($F61&gt;=Resumen!$B$6,"Fuera de ventana",IF($N61="Sí","Bloqueada",IF($F61&lt;Resumen!$B$5,"Atrasada",IF($F61&lt;=Resumen!$B$5+Resumen!$B$7,"Próxima","En plazo")))))))</f>
        <v/>
      </c>
      <c r="P61" s="20" t="n"/>
      <c r="Q61" s="20" t="n"/>
      <c r="R61" s="24">
        <f>IF($C61="","",IF($A61="","Falta ID",IF(COUNTIF($A$7:$A$106,$A61)&gt;1,"ID duplicado",IF(OR($E61="",$F61=""),"Faltan fechas",IF($F61&lt;$E61,"Fin anterior al inicio",IF($F61&gt;=Resumen!$B$6,"Termina en/tras rodaje",IF(AND($G61&lt;&gt;"",COUNTIF($A$7:$A$106,$G61)=0),"Dependencia inexistente",IF($G61=$A61,"Autodependencia",IF(OR($I61="",$J61="",$K61=""),"Faltan datos de seguimiento",IF(AND($I61="Completada",$K61&lt;&gt;100%),"Completada sin 100%","OK"))))))))))</f>
        <v/>
      </c>
    </row>
    <row r="62" ht="34" customHeight="1">
      <c r="A62" s="19" t="n"/>
      <c r="B62" s="20" t="n"/>
      <c r="C62" s="20" t="n"/>
      <c r="D62" s="20" t="n"/>
      <c r="E62" s="34" t="n"/>
      <c r="F62" s="34" t="n"/>
      <c r="G62" s="19" t="n"/>
      <c r="H62" s="34" t="n"/>
      <c r="I62" s="19" t="n"/>
      <c r="J62" s="19" t="n"/>
      <c r="K62" s="22" t="n"/>
      <c r="L62" s="23">
        <f>IF(OR($C62="",$E62="",$F62=""),"",IF($F62&lt;$E62,"",$F62-$E62+1))</f>
        <v/>
      </c>
      <c r="M62" s="23">
        <f>IF(OR($C62="",$F62="",Resumen!$B$6=""),"",Resumen!$B$6-$F62)</f>
        <v/>
      </c>
      <c r="N62" s="23">
        <f>IF($C62="","",IF($G62="","No",IF($G62=$A62,"REVISAR",IF(COUNTIF($A$7:$A$106,$G62)=0,"REVISAR",IFERROR(IF(INDEX($I$7:$I$106,MATCH($G62,$A$7:$A$106,0))&lt;&gt;"Completada","Sí","No"),"REVISAR")))))</f>
        <v/>
      </c>
      <c r="O62" s="23">
        <f>IF($C62="","",IF($R62&lt;&gt;"OK","REVISAR",IF($I62="Completada","Completada",IF($F62&gt;=Resumen!$B$6,"Fuera de ventana",IF($N62="Sí","Bloqueada",IF($F62&lt;Resumen!$B$5,"Atrasada",IF($F62&lt;=Resumen!$B$5+Resumen!$B$7,"Próxima","En plazo")))))))</f>
        <v/>
      </c>
      <c r="P62" s="20" t="n"/>
      <c r="Q62" s="20" t="n"/>
      <c r="R62" s="24">
        <f>IF($C62="","",IF($A62="","Falta ID",IF(COUNTIF($A$7:$A$106,$A62)&gt;1,"ID duplicado",IF(OR($E62="",$F62=""),"Faltan fechas",IF($F62&lt;$E62,"Fin anterior al inicio",IF($F62&gt;=Resumen!$B$6,"Termina en/tras rodaje",IF(AND($G62&lt;&gt;"",COUNTIF($A$7:$A$106,$G62)=0),"Dependencia inexistente",IF($G62=$A62,"Autodependencia",IF(OR($I62="",$J62="",$K62=""),"Faltan datos de seguimiento",IF(AND($I62="Completada",$K62&lt;&gt;100%),"Completada sin 100%","OK"))))))))))</f>
        <v/>
      </c>
    </row>
    <row r="63" ht="34" customHeight="1">
      <c r="A63" s="19" t="n"/>
      <c r="B63" s="20" t="n"/>
      <c r="C63" s="20" t="n"/>
      <c r="D63" s="20" t="n"/>
      <c r="E63" s="34" t="n"/>
      <c r="F63" s="34" t="n"/>
      <c r="G63" s="19" t="n"/>
      <c r="H63" s="34" t="n"/>
      <c r="I63" s="19" t="n"/>
      <c r="J63" s="19" t="n"/>
      <c r="K63" s="22" t="n"/>
      <c r="L63" s="23">
        <f>IF(OR($C63="",$E63="",$F63=""),"",IF($F63&lt;$E63,"",$F63-$E63+1))</f>
        <v/>
      </c>
      <c r="M63" s="23">
        <f>IF(OR($C63="",$F63="",Resumen!$B$6=""),"",Resumen!$B$6-$F63)</f>
        <v/>
      </c>
      <c r="N63" s="23">
        <f>IF($C63="","",IF($G63="","No",IF($G63=$A63,"REVISAR",IF(COUNTIF($A$7:$A$106,$G63)=0,"REVISAR",IFERROR(IF(INDEX($I$7:$I$106,MATCH($G63,$A$7:$A$106,0))&lt;&gt;"Completada","Sí","No"),"REVISAR")))))</f>
        <v/>
      </c>
      <c r="O63" s="23">
        <f>IF($C63="","",IF($R63&lt;&gt;"OK","REVISAR",IF($I63="Completada","Completada",IF($F63&gt;=Resumen!$B$6,"Fuera de ventana",IF($N63="Sí","Bloqueada",IF($F63&lt;Resumen!$B$5,"Atrasada",IF($F63&lt;=Resumen!$B$5+Resumen!$B$7,"Próxima","En plazo")))))))</f>
        <v/>
      </c>
      <c r="P63" s="20" t="n"/>
      <c r="Q63" s="20" t="n"/>
      <c r="R63" s="24">
        <f>IF($C63="","",IF($A63="","Falta ID",IF(COUNTIF($A$7:$A$106,$A63)&gt;1,"ID duplicado",IF(OR($E63="",$F63=""),"Faltan fechas",IF($F63&lt;$E63,"Fin anterior al inicio",IF($F63&gt;=Resumen!$B$6,"Termina en/tras rodaje",IF(AND($G63&lt;&gt;"",COUNTIF($A$7:$A$106,$G63)=0),"Dependencia inexistente",IF($G63=$A63,"Autodependencia",IF(OR($I63="",$J63="",$K63=""),"Faltan datos de seguimiento",IF(AND($I63="Completada",$K63&lt;&gt;100%),"Completada sin 100%","OK"))))))))))</f>
        <v/>
      </c>
    </row>
    <row r="64" ht="34" customHeight="1">
      <c r="A64" s="19" t="n"/>
      <c r="B64" s="20" t="n"/>
      <c r="C64" s="20" t="n"/>
      <c r="D64" s="20" t="n"/>
      <c r="E64" s="34" t="n"/>
      <c r="F64" s="34" t="n"/>
      <c r="G64" s="19" t="n"/>
      <c r="H64" s="34" t="n"/>
      <c r="I64" s="19" t="n"/>
      <c r="J64" s="19" t="n"/>
      <c r="K64" s="22" t="n"/>
      <c r="L64" s="23">
        <f>IF(OR($C64="",$E64="",$F64=""),"",IF($F64&lt;$E64,"",$F64-$E64+1))</f>
        <v/>
      </c>
      <c r="M64" s="23">
        <f>IF(OR($C64="",$F64="",Resumen!$B$6=""),"",Resumen!$B$6-$F64)</f>
        <v/>
      </c>
      <c r="N64" s="23">
        <f>IF($C64="","",IF($G64="","No",IF($G64=$A64,"REVISAR",IF(COUNTIF($A$7:$A$106,$G64)=0,"REVISAR",IFERROR(IF(INDEX($I$7:$I$106,MATCH($G64,$A$7:$A$106,0))&lt;&gt;"Completada","Sí","No"),"REVISAR")))))</f>
        <v/>
      </c>
      <c r="O64" s="23">
        <f>IF($C64="","",IF($R64&lt;&gt;"OK","REVISAR",IF($I64="Completada","Completada",IF($F64&gt;=Resumen!$B$6,"Fuera de ventana",IF($N64="Sí","Bloqueada",IF($F64&lt;Resumen!$B$5,"Atrasada",IF($F64&lt;=Resumen!$B$5+Resumen!$B$7,"Próxima","En plazo")))))))</f>
        <v/>
      </c>
      <c r="P64" s="20" t="n"/>
      <c r="Q64" s="20" t="n"/>
      <c r="R64" s="24">
        <f>IF($C64="","",IF($A64="","Falta ID",IF(COUNTIF($A$7:$A$106,$A64)&gt;1,"ID duplicado",IF(OR($E64="",$F64=""),"Faltan fechas",IF($F64&lt;$E64,"Fin anterior al inicio",IF($F64&gt;=Resumen!$B$6,"Termina en/tras rodaje",IF(AND($G64&lt;&gt;"",COUNTIF($A$7:$A$106,$G64)=0),"Dependencia inexistente",IF($G64=$A64,"Autodependencia",IF(OR($I64="",$J64="",$K64=""),"Faltan datos de seguimiento",IF(AND($I64="Completada",$K64&lt;&gt;100%),"Completada sin 100%","OK"))))))))))</f>
        <v/>
      </c>
    </row>
    <row r="65" ht="34" customHeight="1">
      <c r="A65" s="19" t="n"/>
      <c r="B65" s="20" t="n"/>
      <c r="C65" s="20" t="n"/>
      <c r="D65" s="20" t="n"/>
      <c r="E65" s="34" t="n"/>
      <c r="F65" s="34" t="n"/>
      <c r="G65" s="19" t="n"/>
      <c r="H65" s="34" t="n"/>
      <c r="I65" s="19" t="n"/>
      <c r="J65" s="19" t="n"/>
      <c r="K65" s="22" t="n"/>
      <c r="L65" s="23">
        <f>IF(OR($C65="",$E65="",$F65=""),"",IF($F65&lt;$E65,"",$F65-$E65+1))</f>
        <v/>
      </c>
      <c r="M65" s="23">
        <f>IF(OR($C65="",$F65="",Resumen!$B$6=""),"",Resumen!$B$6-$F65)</f>
        <v/>
      </c>
      <c r="N65" s="23">
        <f>IF($C65="","",IF($G65="","No",IF($G65=$A65,"REVISAR",IF(COUNTIF($A$7:$A$106,$G65)=0,"REVISAR",IFERROR(IF(INDEX($I$7:$I$106,MATCH($G65,$A$7:$A$106,0))&lt;&gt;"Completada","Sí","No"),"REVISAR")))))</f>
        <v/>
      </c>
      <c r="O65" s="23">
        <f>IF($C65="","",IF($R65&lt;&gt;"OK","REVISAR",IF($I65="Completada","Completada",IF($F65&gt;=Resumen!$B$6,"Fuera de ventana",IF($N65="Sí","Bloqueada",IF($F65&lt;Resumen!$B$5,"Atrasada",IF($F65&lt;=Resumen!$B$5+Resumen!$B$7,"Próxima","En plazo")))))))</f>
        <v/>
      </c>
      <c r="P65" s="20" t="n"/>
      <c r="Q65" s="20" t="n"/>
      <c r="R65" s="24">
        <f>IF($C65="","",IF($A65="","Falta ID",IF(COUNTIF($A$7:$A$106,$A65)&gt;1,"ID duplicado",IF(OR($E65="",$F65=""),"Faltan fechas",IF($F65&lt;$E65,"Fin anterior al inicio",IF($F65&gt;=Resumen!$B$6,"Termina en/tras rodaje",IF(AND($G65&lt;&gt;"",COUNTIF($A$7:$A$106,$G65)=0),"Dependencia inexistente",IF($G65=$A65,"Autodependencia",IF(OR($I65="",$J65="",$K65=""),"Faltan datos de seguimiento",IF(AND($I65="Completada",$K65&lt;&gt;100%),"Completada sin 100%","OK"))))))))))</f>
        <v/>
      </c>
    </row>
    <row r="66" ht="34" customHeight="1">
      <c r="A66" s="19" t="n"/>
      <c r="B66" s="20" t="n"/>
      <c r="C66" s="20" t="n"/>
      <c r="D66" s="20" t="n"/>
      <c r="E66" s="34" t="n"/>
      <c r="F66" s="34" t="n"/>
      <c r="G66" s="19" t="n"/>
      <c r="H66" s="34" t="n"/>
      <c r="I66" s="19" t="n"/>
      <c r="J66" s="19" t="n"/>
      <c r="K66" s="22" t="n"/>
      <c r="L66" s="23">
        <f>IF(OR($C66="",$E66="",$F66=""),"",IF($F66&lt;$E66,"",$F66-$E66+1))</f>
        <v/>
      </c>
      <c r="M66" s="23">
        <f>IF(OR($C66="",$F66="",Resumen!$B$6=""),"",Resumen!$B$6-$F66)</f>
        <v/>
      </c>
      <c r="N66" s="23">
        <f>IF($C66="","",IF($G66="","No",IF($G66=$A66,"REVISAR",IF(COUNTIF($A$7:$A$106,$G66)=0,"REVISAR",IFERROR(IF(INDEX($I$7:$I$106,MATCH($G66,$A$7:$A$106,0))&lt;&gt;"Completada","Sí","No"),"REVISAR")))))</f>
        <v/>
      </c>
      <c r="O66" s="23">
        <f>IF($C66="","",IF($R66&lt;&gt;"OK","REVISAR",IF($I66="Completada","Completada",IF($F66&gt;=Resumen!$B$6,"Fuera de ventana",IF($N66="Sí","Bloqueada",IF($F66&lt;Resumen!$B$5,"Atrasada",IF($F66&lt;=Resumen!$B$5+Resumen!$B$7,"Próxima","En plazo")))))))</f>
        <v/>
      </c>
      <c r="P66" s="20" t="n"/>
      <c r="Q66" s="20" t="n"/>
      <c r="R66" s="24">
        <f>IF($C66="","",IF($A66="","Falta ID",IF(COUNTIF($A$7:$A$106,$A66)&gt;1,"ID duplicado",IF(OR($E66="",$F66=""),"Faltan fechas",IF($F66&lt;$E66,"Fin anterior al inicio",IF($F66&gt;=Resumen!$B$6,"Termina en/tras rodaje",IF(AND($G66&lt;&gt;"",COUNTIF($A$7:$A$106,$G66)=0),"Dependencia inexistente",IF($G66=$A66,"Autodependencia",IF(OR($I66="",$J66="",$K66=""),"Faltan datos de seguimiento",IF(AND($I66="Completada",$K66&lt;&gt;100%),"Completada sin 100%","OK"))))))))))</f>
        <v/>
      </c>
    </row>
    <row r="67" ht="34" customHeight="1">
      <c r="A67" s="19" t="n"/>
      <c r="B67" s="20" t="n"/>
      <c r="C67" s="20" t="n"/>
      <c r="D67" s="20" t="n"/>
      <c r="E67" s="34" t="n"/>
      <c r="F67" s="34" t="n"/>
      <c r="G67" s="19" t="n"/>
      <c r="H67" s="34" t="n"/>
      <c r="I67" s="19" t="n"/>
      <c r="J67" s="19" t="n"/>
      <c r="K67" s="22" t="n"/>
      <c r="L67" s="23">
        <f>IF(OR($C67="",$E67="",$F67=""),"",IF($F67&lt;$E67,"",$F67-$E67+1))</f>
        <v/>
      </c>
      <c r="M67" s="23">
        <f>IF(OR($C67="",$F67="",Resumen!$B$6=""),"",Resumen!$B$6-$F67)</f>
        <v/>
      </c>
      <c r="N67" s="23">
        <f>IF($C67="","",IF($G67="","No",IF($G67=$A67,"REVISAR",IF(COUNTIF($A$7:$A$106,$G67)=0,"REVISAR",IFERROR(IF(INDEX($I$7:$I$106,MATCH($G67,$A$7:$A$106,0))&lt;&gt;"Completada","Sí","No"),"REVISAR")))))</f>
        <v/>
      </c>
      <c r="O67" s="23">
        <f>IF($C67="","",IF($R67&lt;&gt;"OK","REVISAR",IF($I67="Completada","Completada",IF($F67&gt;=Resumen!$B$6,"Fuera de ventana",IF($N67="Sí","Bloqueada",IF($F67&lt;Resumen!$B$5,"Atrasada",IF($F67&lt;=Resumen!$B$5+Resumen!$B$7,"Próxima","En plazo")))))))</f>
        <v/>
      </c>
      <c r="P67" s="20" t="n"/>
      <c r="Q67" s="20" t="n"/>
      <c r="R67" s="24">
        <f>IF($C67="","",IF($A67="","Falta ID",IF(COUNTIF($A$7:$A$106,$A67)&gt;1,"ID duplicado",IF(OR($E67="",$F67=""),"Faltan fechas",IF($F67&lt;$E67,"Fin anterior al inicio",IF($F67&gt;=Resumen!$B$6,"Termina en/tras rodaje",IF(AND($G67&lt;&gt;"",COUNTIF($A$7:$A$106,$G67)=0),"Dependencia inexistente",IF($G67=$A67,"Autodependencia",IF(OR($I67="",$J67="",$K67=""),"Faltan datos de seguimiento",IF(AND($I67="Completada",$K67&lt;&gt;100%),"Completada sin 100%","OK"))))))))))</f>
        <v/>
      </c>
    </row>
    <row r="68" ht="34" customHeight="1">
      <c r="A68" s="19" t="n"/>
      <c r="B68" s="20" t="n"/>
      <c r="C68" s="20" t="n"/>
      <c r="D68" s="20" t="n"/>
      <c r="E68" s="34" t="n"/>
      <c r="F68" s="34" t="n"/>
      <c r="G68" s="19" t="n"/>
      <c r="H68" s="34" t="n"/>
      <c r="I68" s="19" t="n"/>
      <c r="J68" s="19" t="n"/>
      <c r="K68" s="22" t="n"/>
      <c r="L68" s="23">
        <f>IF(OR($C68="",$E68="",$F68=""),"",IF($F68&lt;$E68,"",$F68-$E68+1))</f>
        <v/>
      </c>
      <c r="M68" s="23">
        <f>IF(OR($C68="",$F68="",Resumen!$B$6=""),"",Resumen!$B$6-$F68)</f>
        <v/>
      </c>
      <c r="N68" s="23">
        <f>IF($C68="","",IF($G68="","No",IF($G68=$A68,"REVISAR",IF(COUNTIF($A$7:$A$106,$G68)=0,"REVISAR",IFERROR(IF(INDEX($I$7:$I$106,MATCH($G68,$A$7:$A$106,0))&lt;&gt;"Completada","Sí","No"),"REVISAR")))))</f>
        <v/>
      </c>
      <c r="O68" s="23">
        <f>IF($C68="","",IF($R68&lt;&gt;"OK","REVISAR",IF($I68="Completada","Completada",IF($F68&gt;=Resumen!$B$6,"Fuera de ventana",IF($N68="Sí","Bloqueada",IF($F68&lt;Resumen!$B$5,"Atrasada",IF($F68&lt;=Resumen!$B$5+Resumen!$B$7,"Próxima","En plazo")))))))</f>
        <v/>
      </c>
      <c r="P68" s="20" t="n"/>
      <c r="Q68" s="20" t="n"/>
      <c r="R68" s="24">
        <f>IF($C68="","",IF($A68="","Falta ID",IF(COUNTIF($A$7:$A$106,$A68)&gt;1,"ID duplicado",IF(OR($E68="",$F68=""),"Faltan fechas",IF($F68&lt;$E68,"Fin anterior al inicio",IF($F68&gt;=Resumen!$B$6,"Termina en/tras rodaje",IF(AND($G68&lt;&gt;"",COUNTIF($A$7:$A$106,$G68)=0),"Dependencia inexistente",IF($G68=$A68,"Autodependencia",IF(OR($I68="",$J68="",$K68=""),"Faltan datos de seguimiento",IF(AND($I68="Completada",$K68&lt;&gt;100%),"Completada sin 100%","OK"))))))))))</f>
        <v/>
      </c>
    </row>
    <row r="69" ht="34" customHeight="1">
      <c r="A69" s="19" t="n"/>
      <c r="B69" s="20" t="n"/>
      <c r="C69" s="20" t="n"/>
      <c r="D69" s="20" t="n"/>
      <c r="E69" s="34" t="n"/>
      <c r="F69" s="34" t="n"/>
      <c r="G69" s="19" t="n"/>
      <c r="H69" s="34" t="n"/>
      <c r="I69" s="19" t="n"/>
      <c r="J69" s="19" t="n"/>
      <c r="K69" s="22" t="n"/>
      <c r="L69" s="23">
        <f>IF(OR($C69="",$E69="",$F69=""),"",IF($F69&lt;$E69,"",$F69-$E69+1))</f>
        <v/>
      </c>
      <c r="M69" s="23">
        <f>IF(OR($C69="",$F69="",Resumen!$B$6=""),"",Resumen!$B$6-$F69)</f>
        <v/>
      </c>
      <c r="N69" s="23">
        <f>IF($C69="","",IF($G69="","No",IF($G69=$A69,"REVISAR",IF(COUNTIF($A$7:$A$106,$G69)=0,"REVISAR",IFERROR(IF(INDEX($I$7:$I$106,MATCH($G69,$A$7:$A$106,0))&lt;&gt;"Completada","Sí","No"),"REVISAR")))))</f>
        <v/>
      </c>
      <c r="O69" s="23">
        <f>IF($C69="","",IF($R69&lt;&gt;"OK","REVISAR",IF($I69="Completada","Completada",IF($F69&gt;=Resumen!$B$6,"Fuera de ventana",IF($N69="Sí","Bloqueada",IF($F69&lt;Resumen!$B$5,"Atrasada",IF($F69&lt;=Resumen!$B$5+Resumen!$B$7,"Próxima","En plazo")))))))</f>
        <v/>
      </c>
      <c r="P69" s="20" t="n"/>
      <c r="Q69" s="20" t="n"/>
      <c r="R69" s="24">
        <f>IF($C69="","",IF($A69="","Falta ID",IF(COUNTIF($A$7:$A$106,$A69)&gt;1,"ID duplicado",IF(OR($E69="",$F69=""),"Faltan fechas",IF($F69&lt;$E69,"Fin anterior al inicio",IF($F69&gt;=Resumen!$B$6,"Termina en/tras rodaje",IF(AND($G69&lt;&gt;"",COUNTIF($A$7:$A$106,$G69)=0),"Dependencia inexistente",IF($G69=$A69,"Autodependencia",IF(OR($I69="",$J69="",$K69=""),"Faltan datos de seguimiento",IF(AND($I69="Completada",$K69&lt;&gt;100%),"Completada sin 100%","OK"))))))))))</f>
        <v/>
      </c>
    </row>
    <row r="70" ht="34" customHeight="1">
      <c r="A70" s="19" t="n"/>
      <c r="B70" s="20" t="n"/>
      <c r="C70" s="20" t="n"/>
      <c r="D70" s="20" t="n"/>
      <c r="E70" s="34" t="n"/>
      <c r="F70" s="34" t="n"/>
      <c r="G70" s="19" t="n"/>
      <c r="H70" s="34" t="n"/>
      <c r="I70" s="19" t="n"/>
      <c r="J70" s="19" t="n"/>
      <c r="K70" s="22" t="n"/>
      <c r="L70" s="23">
        <f>IF(OR($C70="",$E70="",$F70=""),"",IF($F70&lt;$E70,"",$F70-$E70+1))</f>
        <v/>
      </c>
      <c r="M70" s="23">
        <f>IF(OR($C70="",$F70="",Resumen!$B$6=""),"",Resumen!$B$6-$F70)</f>
        <v/>
      </c>
      <c r="N70" s="23">
        <f>IF($C70="","",IF($G70="","No",IF($G70=$A70,"REVISAR",IF(COUNTIF($A$7:$A$106,$G70)=0,"REVISAR",IFERROR(IF(INDEX($I$7:$I$106,MATCH($G70,$A$7:$A$106,0))&lt;&gt;"Completada","Sí","No"),"REVISAR")))))</f>
        <v/>
      </c>
      <c r="O70" s="23">
        <f>IF($C70="","",IF($R70&lt;&gt;"OK","REVISAR",IF($I70="Completada","Completada",IF($F70&gt;=Resumen!$B$6,"Fuera de ventana",IF($N70="Sí","Bloqueada",IF($F70&lt;Resumen!$B$5,"Atrasada",IF($F70&lt;=Resumen!$B$5+Resumen!$B$7,"Próxima","En plazo")))))))</f>
        <v/>
      </c>
      <c r="P70" s="20" t="n"/>
      <c r="Q70" s="20" t="n"/>
      <c r="R70" s="24">
        <f>IF($C70="","",IF($A70="","Falta ID",IF(COUNTIF($A$7:$A$106,$A70)&gt;1,"ID duplicado",IF(OR($E70="",$F70=""),"Faltan fechas",IF($F70&lt;$E70,"Fin anterior al inicio",IF($F70&gt;=Resumen!$B$6,"Termina en/tras rodaje",IF(AND($G70&lt;&gt;"",COUNTIF($A$7:$A$106,$G70)=0),"Dependencia inexistente",IF($G70=$A70,"Autodependencia",IF(OR($I70="",$J70="",$K70=""),"Faltan datos de seguimiento",IF(AND($I70="Completada",$K70&lt;&gt;100%),"Completada sin 100%","OK"))))))))))</f>
        <v/>
      </c>
    </row>
    <row r="71" ht="34" customHeight="1">
      <c r="A71" s="19" t="n"/>
      <c r="B71" s="20" t="n"/>
      <c r="C71" s="20" t="n"/>
      <c r="D71" s="20" t="n"/>
      <c r="E71" s="34" t="n"/>
      <c r="F71" s="34" t="n"/>
      <c r="G71" s="19" t="n"/>
      <c r="H71" s="34" t="n"/>
      <c r="I71" s="19" t="n"/>
      <c r="J71" s="19" t="n"/>
      <c r="K71" s="22" t="n"/>
      <c r="L71" s="23">
        <f>IF(OR($C71="",$E71="",$F71=""),"",IF($F71&lt;$E71,"",$F71-$E71+1))</f>
        <v/>
      </c>
      <c r="M71" s="23">
        <f>IF(OR($C71="",$F71="",Resumen!$B$6=""),"",Resumen!$B$6-$F71)</f>
        <v/>
      </c>
      <c r="N71" s="23">
        <f>IF($C71="","",IF($G71="","No",IF($G71=$A71,"REVISAR",IF(COUNTIF($A$7:$A$106,$G71)=0,"REVISAR",IFERROR(IF(INDEX($I$7:$I$106,MATCH($G71,$A$7:$A$106,0))&lt;&gt;"Completada","Sí","No"),"REVISAR")))))</f>
        <v/>
      </c>
      <c r="O71" s="23">
        <f>IF($C71="","",IF($R71&lt;&gt;"OK","REVISAR",IF($I71="Completada","Completada",IF($F71&gt;=Resumen!$B$6,"Fuera de ventana",IF($N71="Sí","Bloqueada",IF($F71&lt;Resumen!$B$5,"Atrasada",IF($F71&lt;=Resumen!$B$5+Resumen!$B$7,"Próxima","En plazo")))))))</f>
        <v/>
      </c>
      <c r="P71" s="20" t="n"/>
      <c r="Q71" s="20" t="n"/>
      <c r="R71" s="24">
        <f>IF($C71="","",IF($A71="","Falta ID",IF(COUNTIF($A$7:$A$106,$A71)&gt;1,"ID duplicado",IF(OR($E71="",$F71=""),"Faltan fechas",IF($F71&lt;$E71,"Fin anterior al inicio",IF($F71&gt;=Resumen!$B$6,"Termina en/tras rodaje",IF(AND($G71&lt;&gt;"",COUNTIF($A$7:$A$106,$G71)=0),"Dependencia inexistente",IF($G71=$A71,"Autodependencia",IF(OR($I71="",$J71="",$K71=""),"Faltan datos de seguimiento",IF(AND($I71="Completada",$K71&lt;&gt;100%),"Completada sin 100%","OK"))))))))))</f>
        <v/>
      </c>
    </row>
    <row r="72" ht="34" customHeight="1">
      <c r="A72" s="19" t="n"/>
      <c r="B72" s="20" t="n"/>
      <c r="C72" s="20" t="n"/>
      <c r="D72" s="20" t="n"/>
      <c r="E72" s="34" t="n"/>
      <c r="F72" s="34" t="n"/>
      <c r="G72" s="19" t="n"/>
      <c r="H72" s="34" t="n"/>
      <c r="I72" s="19" t="n"/>
      <c r="J72" s="19" t="n"/>
      <c r="K72" s="22" t="n"/>
      <c r="L72" s="23">
        <f>IF(OR($C72="",$E72="",$F72=""),"",IF($F72&lt;$E72,"",$F72-$E72+1))</f>
        <v/>
      </c>
      <c r="M72" s="23">
        <f>IF(OR($C72="",$F72="",Resumen!$B$6=""),"",Resumen!$B$6-$F72)</f>
        <v/>
      </c>
      <c r="N72" s="23">
        <f>IF($C72="","",IF($G72="","No",IF($G72=$A72,"REVISAR",IF(COUNTIF($A$7:$A$106,$G72)=0,"REVISAR",IFERROR(IF(INDEX($I$7:$I$106,MATCH($G72,$A$7:$A$106,0))&lt;&gt;"Completada","Sí","No"),"REVISAR")))))</f>
        <v/>
      </c>
      <c r="O72" s="23">
        <f>IF($C72="","",IF($R72&lt;&gt;"OK","REVISAR",IF($I72="Completada","Completada",IF($F72&gt;=Resumen!$B$6,"Fuera de ventana",IF($N72="Sí","Bloqueada",IF($F72&lt;Resumen!$B$5,"Atrasada",IF($F72&lt;=Resumen!$B$5+Resumen!$B$7,"Próxima","En plazo")))))))</f>
        <v/>
      </c>
      <c r="P72" s="20" t="n"/>
      <c r="Q72" s="20" t="n"/>
      <c r="R72" s="24">
        <f>IF($C72="","",IF($A72="","Falta ID",IF(COUNTIF($A$7:$A$106,$A72)&gt;1,"ID duplicado",IF(OR($E72="",$F72=""),"Faltan fechas",IF($F72&lt;$E72,"Fin anterior al inicio",IF($F72&gt;=Resumen!$B$6,"Termina en/tras rodaje",IF(AND($G72&lt;&gt;"",COUNTIF($A$7:$A$106,$G72)=0),"Dependencia inexistente",IF($G72=$A72,"Autodependencia",IF(OR($I72="",$J72="",$K72=""),"Faltan datos de seguimiento",IF(AND($I72="Completada",$K72&lt;&gt;100%),"Completada sin 100%","OK"))))))))))</f>
        <v/>
      </c>
    </row>
    <row r="73" ht="34" customHeight="1">
      <c r="A73" s="19" t="n"/>
      <c r="B73" s="20" t="n"/>
      <c r="C73" s="20" t="n"/>
      <c r="D73" s="20" t="n"/>
      <c r="E73" s="34" t="n"/>
      <c r="F73" s="34" t="n"/>
      <c r="G73" s="19" t="n"/>
      <c r="H73" s="34" t="n"/>
      <c r="I73" s="19" t="n"/>
      <c r="J73" s="19" t="n"/>
      <c r="K73" s="22" t="n"/>
      <c r="L73" s="23">
        <f>IF(OR($C73="",$E73="",$F73=""),"",IF($F73&lt;$E73,"",$F73-$E73+1))</f>
        <v/>
      </c>
      <c r="M73" s="23">
        <f>IF(OR($C73="",$F73="",Resumen!$B$6=""),"",Resumen!$B$6-$F73)</f>
        <v/>
      </c>
      <c r="N73" s="23">
        <f>IF($C73="","",IF($G73="","No",IF($G73=$A73,"REVISAR",IF(COUNTIF($A$7:$A$106,$G73)=0,"REVISAR",IFERROR(IF(INDEX($I$7:$I$106,MATCH($G73,$A$7:$A$106,0))&lt;&gt;"Completada","Sí","No"),"REVISAR")))))</f>
        <v/>
      </c>
      <c r="O73" s="23">
        <f>IF($C73="","",IF($R73&lt;&gt;"OK","REVISAR",IF($I73="Completada","Completada",IF($F73&gt;=Resumen!$B$6,"Fuera de ventana",IF($N73="Sí","Bloqueada",IF($F73&lt;Resumen!$B$5,"Atrasada",IF($F73&lt;=Resumen!$B$5+Resumen!$B$7,"Próxima","En plazo")))))))</f>
        <v/>
      </c>
      <c r="P73" s="20" t="n"/>
      <c r="Q73" s="20" t="n"/>
      <c r="R73" s="24">
        <f>IF($C73="","",IF($A73="","Falta ID",IF(COUNTIF($A$7:$A$106,$A73)&gt;1,"ID duplicado",IF(OR($E73="",$F73=""),"Faltan fechas",IF($F73&lt;$E73,"Fin anterior al inicio",IF($F73&gt;=Resumen!$B$6,"Termina en/tras rodaje",IF(AND($G73&lt;&gt;"",COUNTIF($A$7:$A$106,$G73)=0),"Dependencia inexistente",IF($G73=$A73,"Autodependencia",IF(OR($I73="",$J73="",$K73=""),"Faltan datos de seguimiento",IF(AND($I73="Completada",$K73&lt;&gt;100%),"Completada sin 100%","OK"))))))))))</f>
        <v/>
      </c>
    </row>
    <row r="74" ht="34" customHeight="1">
      <c r="A74" s="19" t="n"/>
      <c r="B74" s="20" t="n"/>
      <c r="C74" s="20" t="n"/>
      <c r="D74" s="20" t="n"/>
      <c r="E74" s="34" t="n"/>
      <c r="F74" s="34" t="n"/>
      <c r="G74" s="19" t="n"/>
      <c r="H74" s="34" t="n"/>
      <c r="I74" s="19" t="n"/>
      <c r="J74" s="19" t="n"/>
      <c r="K74" s="22" t="n"/>
      <c r="L74" s="23">
        <f>IF(OR($C74="",$E74="",$F74=""),"",IF($F74&lt;$E74,"",$F74-$E74+1))</f>
        <v/>
      </c>
      <c r="M74" s="23">
        <f>IF(OR($C74="",$F74="",Resumen!$B$6=""),"",Resumen!$B$6-$F74)</f>
        <v/>
      </c>
      <c r="N74" s="23">
        <f>IF($C74="","",IF($G74="","No",IF($G74=$A74,"REVISAR",IF(COUNTIF($A$7:$A$106,$G74)=0,"REVISAR",IFERROR(IF(INDEX($I$7:$I$106,MATCH($G74,$A$7:$A$106,0))&lt;&gt;"Completada","Sí","No"),"REVISAR")))))</f>
        <v/>
      </c>
      <c r="O74" s="23">
        <f>IF($C74="","",IF($R74&lt;&gt;"OK","REVISAR",IF($I74="Completada","Completada",IF($F74&gt;=Resumen!$B$6,"Fuera de ventana",IF($N74="Sí","Bloqueada",IF($F74&lt;Resumen!$B$5,"Atrasada",IF($F74&lt;=Resumen!$B$5+Resumen!$B$7,"Próxima","En plazo")))))))</f>
        <v/>
      </c>
      <c r="P74" s="20" t="n"/>
      <c r="Q74" s="20" t="n"/>
      <c r="R74" s="24">
        <f>IF($C74="","",IF($A74="","Falta ID",IF(COUNTIF($A$7:$A$106,$A74)&gt;1,"ID duplicado",IF(OR($E74="",$F74=""),"Faltan fechas",IF($F74&lt;$E74,"Fin anterior al inicio",IF($F74&gt;=Resumen!$B$6,"Termina en/tras rodaje",IF(AND($G74&lt;&gt;"",COUNTIF($A$7:$A$106,$G74)=0),"Dependencia inexistente",IF($G74=$A74,"Autodependencia",IF(OR($I74="",$J74="",$K74=""),"Faltan datos de seguimiento",IF(AND($I74="Completada",$K74&lt;&gt;100%),"Completada sin 100%","OK"))))))))))</f>
        <v/>
      </c>
    </row>
    <row r="75" ht="34" customHeight="1">
      <c r="A75" s="19" t="n"/>
      <c r="B75" s="20" t="n"/>
      <c r="C75" s="20" t="n"/>
      <c r="D75" s="20" t="n"/>
      <c r="E75" s="34" t="n"/>
      <c r="F75" s="34" t="n"/>
      <c r="G75" s="19" t="n"/>
      <c r="H75" s="34" t="n"/>
      <c r="I75" s="19" t="n"/>
      <c r="J75" s="19" t="n"/>
      <c r="K75" s="22" t="n"/>
      <c r="L75" s="23">
        <f>IF(OR($C75="",$E75="",$F75=""),"",IF($F75&lt;$E75,"",$F75-$E75+1))</f>
        <v/>
      </c>
      <c r="M75" s="23">
        <f>IF(OR($C75="",$F75="",Resumen!$B$6=""),"",Resumen!$B$6-$F75)</f>
        <v/>
      </c>
      <c r="N75" s="23">
        <f>IF($C75="","",IF($G75="","No",IF($G75=$A75,"REVISAR",IF(COUNTIF($A$7:$A$106,$G75)=0,"REVISAR",IFERROR(IF(INDEX($I$7:$I$106,MATCH($G75,$A$7:$A$106,0))&lt;&gt;"Completada","Sí","No"),"REVISAR")))))</f>
        <v/>
      </c>
      <c r="O75" s="23">
        <f>IF($C75="","",IF($R75&lt;&gt;"OK","REVISAR",IF($I75="Completada","Completada",IF($F75&gt;=Resumen!$B$6,"Fuera de ventana",IF($N75="Sí","Bloqueada",IF($F75&lt;Resumen!$B$5,"Atrasada",IF($F75&lt;=Resumen!$B$5+Resumen!$B$7,"Próxima","En plazo")))))))</f>
        <v/>
      </c>
      <c r="P75" s="20" t="n"/>
      <c r="Q75" s="20" t="n"/>
      <c r="R75" s="24">
        <f>IF($C75="","",IF($A75="","Falta ID",IF(COUNTIF($A$7:$A$106,$A75)&gt;1,"ID duplicado",IF(OR($E75="",$F75=""),"Faltan fechas",IF($F75&lt;$E75,"Fin anterior al inicio",IF($F75&gt;=Resumen!$B$6,"Termina en/tras rodaje",IF(AND($G75&lt;&gt;"",COUNTIF($A$7:$A$106,$G75)=0),"Dependencia inexistente",IF($G75=$A75,"Autodependencia",IF(OR($I75="",$J75="",$K75=""),"Faltan datos de seguimiento",IF(AND($I75="Completada",$K75&lt;&gt;100%),"Completada sin 100%","OK"))))))))))</f>
        <v/>
      </c>
    </row>
    <row r="76" ht="34" customHeight="1">
      <c r="A76" s="19" t="n"/>
      <c r="B76" s="20" t="n"/>
      <c r="C76" s="20" t="n"/>
      <c r="D76" s="20" t="n"/>
      <c r="E76" s="34" t="n"/>
      <c r="F76" s="34" t="n"/>
      <c r="G76" s="19" t="n"/>
      <c r="H76" s="34" t="n"/>
      <c r="I76" s="19" t="n"/>
      <c r="J76" s="19" t="n"/>
      <c r="K76" s="22" t="n"/>
      <c r="L76" s="23">
        <f>IF(OR($C76="",$E76="",$F76=""),"",IF($F76&lt;$E76,"",$F76-$E76+1))</f>
        <v/>
      </c>
      <c r="M76" s="23">
        <f>IF(OR($C76="",$F76="",Resumen!$B$6=""),"",Resumen!$B$6-$F76)</f>
        <v/>
      </c>
      <c r="N76" s="23">
        <f>IF($C76="","",IF($G76="","No",IF($G76=$A76,"REVISAR",IF(COUNTIF($A$7:$A$106,$G76)=0,"REVISAR",IFERROR(IF(INDEX($I$7:$I$106,MATCH($G76,$A$7:$A$106,0))&lt;&gt;"Completada","Sí","No"),"REVISAR")))))</f>
        <v/>
      </c>
      <c r="O76" s="23">
        <f>IF($C76="","",IF($R76&lt;&gt;"OK","REVISAR",IF($I76="Completada","Completada",IF($F76&gt;=Resumen!$B$6,"Fuera de ventana",IF($N76="Sí","Bloqueada",IF($F76&lt;Resumen!$B$5,"Atrasada",IF($F76&lt;=Resumen!$B$5+Resumen!$B$7,"Próxima","En plazo")))))))</f>
        <v/>
      </c>
      <c r="P76" s="20" t="n"/>
      <c r="Q76" s="20" t="n"/>
      <c r="R76" s="24">
        <f>IF($C76="","",IF($A76="","Falta ID",IF(COUNTIF($A$7:$A$106,$A76)&gt;1,"ID duplicado",IF(OR($E76="",$F76=""),"Faltan fechas",IF($F76&lt;$E76,"Fin anterior al inicio",IF($F76&gt;=Resumen!$B$6,"Termina en/tras rodaje",IF(AND($G76&lt;&gt;"",COUNTIF($A$7:$A$106,$G76)=0),"Dependencia inexistente",IF($G76=$A76,"Autodependencia",IF(OR($I76="",$J76="",$K76=""),"Faltan datos de seguimiento",IF(AND($I76="Completada",$K76&lt;&gt;100%),"Completada sin 100%","OK"))))))))))</f>
        <v/>
      </c>
    </row>
    <row r="77" ht="34" customHeight="1">
      <c r="A77" s="19" t="n"/>
      <c r="B77" s="20" t="n"/>
      <c r="C77" s="20" t="n"/>
      <c r="D77" s="20" t="n"/>
      <c r="E77" s="34" t="n"/>
      <c r="F77" s="34" t="n"/>
      <c r="G77" s="19" t="n"/>
      <c r="H77" s="34" t="n"/>
      <c r="I77" s="19" t="n"/>
      <c r="J77" s="19" t="n"/>
      <c r="K77" s="22" t="n"/>
      <c r="L77" s="23">
        <f>IF(OR($C77="",$E77="",$F77=""),"",IF($F77&lt;$E77,"",$F77-$E77+1))</f>
        <v/>
      </c>
      <c r="M77" s="23">
        <f>IF(OR($C77="",$F77="",Resumen!$B$6=""),"",Resumen!$B$6-$F77)</f>
        <v/>
      </c>
      <c r="N77" s="23">
        <f>IF($C77="","",IF($G77="","No",IF($G77=$A77,"REVISAR",IF(COUNTIF($A$7:$A$106,$G77)=0,"REVISAR",IFERROR(IF(INDEX($I$7:$I$106,MATCH($G77,$A$7:$A$106,0))&lt;&gt;"Completada","Sí","No"),"REVISAR")))))</f>
        <v/>
      </c>
      <c r="O77" s="23">
        <f>IF($C77="","",IF($R77&lt;&gt;"OK","REVISAR",IF($I77="Completada","Completada",IF($F77&gt;=Resumen!$B$6,"Fuera de ventana",IF($N77="Sí","Bloqueada",IF($F77&lt;Resumen!$B$5,"Atrasada",IF($F77&lt;=Resumen!$B$5+Resumen!$B$7,"Próxima","En plazo")))))))</f>
        <v/>
      </c>
      <c r="P77" s="20" t="n"/>
      <c r="Q77" s="20" t="n"/>
      <c r="R77" s="24">
        <f>IF($C77="","",IF($A77="","Falta ID",IF(COUNTIF($A$7:$A$106,$A77)&gt;1,"ID duplicado",IF(OR($E77="",$F77=""),"Faltan fechas",IF($F77&lt;$E77,"Fin anterior al inicio",IF($F77&gt;=Resumen!$B$6,"Termina en/tras rodaje",IF(AND($G77&lt;&gt;"",COUNTIF($A$7:$A$106,$G77)=0),"Dependencia inexistente",IF($G77=$A77,"Autodependencia",IF(OR($I77="",$J77="",$K77=""),"Faltan datos de seguimiento",IF(AND($I77="Completada",$K77&lt;&gt;100%),"Completada sin 100%","OK"))))))))))</f>
        <v/>
      </c>
    </row>
    <row r="78" ht="34" customHeight="1">
      <c r="A78" s="19" t="n"/>
      <c r="B78" s="20" t="n"/>
      <c r="C78" s="20" t="n"/>
      <c r="D78" s="20" t="n"/>
      <c r="E78" s="34" t="n"/>
      <c r="F78" s="34" t="n"/>
      <c r="G78" s="19" t="n"/>
      <c r="H78" s="34" t="n"/>
      <c r="I78" s="19" t="n"/>
      <c r="J78" s="19" t="n"/>
      <c r="K78" s="22" t="n"/>
      <c r="L78" s="23">
        <f>IF(OR($C78="",$E78="",$F78=""),"",IF($F78&lt;$E78,"",$F78-$E78+1))</f>
        <v/>
      </c>
      <c r="M78" s="23">
        <f>IF(OR($C78="",$F78="",Resumen!$B$6=""),"",Resumen!$B$6-$F78)</f>
        <v/>
      </c>
      <c r="N78" s="23">
        <f>IF($C78="","",IF($G78="","No",IF($G78=$A78,"REVISAR",IF(COUNTIF($A$7:$A$106,$G78)=0,"REVISAR",IFERROR(IF(INDEX($I$7:$I$106,MATCH($G78,$A$7:$A$106,0))&lt;&gt;"Completada","Sí","No"),"REVISAR")))))</f>
        <v/>
      </c>
      <c r="O78" s="23">
        <f>IF($C78="","",IF($R78&lt;&gt;"OK","REVISAR",IF($I78="Completada","Completada",IF($F78&gt;=Resumen!$B$6,"Fuera de ventana",IF($N78="Sí","Bloqueada",IF($F78&lt;Resumen!$B$5,"Atrasada",IF($F78&lt;=Resumen!$B$5+Resumen!$B$7,"Próxima","En plazo")))))))</f>
        <v/>
      </c>
      <c r="P78" s="20" t="n"/>
      <c r="Q78" s="20" t="n"/>
      <c r="R78" s="24">
        <f>IF($C78="","",IF($A78="","Falta ID",IF(COUNTIF($A$7:$A$106,$A78)&gt;1,"ID duplicado",IF(OR($E78="",$F78=""),"Faltan fechas",IF($F78&lt;$E78,"Fin anterior al inicio",IF($F78&gt;=Resumen!$B$6,"Termina en/tras rodaje",IF(AND($G78&lt;&gt;"",COUNTIF($A$7:$A$106,$G78)=0),"Dependencia inexistente",IF($G78=$A78,"Autodependencia",IF(OR($I78="",$J78="",$K78=""),"Faltan datos de seguimiento",IF(AND($I78="Completada",$K78&lt;&gt;100%),"Completada sin 100%","OK"))))))))))</f>
        <v/>
      </c>
    </row>
    <row r="79" ht="34" customHeight="1">
      <c r="A79" s="19" t="n"/>
      <c r="B79" s="20" t="n"/>
      <c r="C79" s="20" t="n"/>
      <c r="D79" s="20" t="n"/>
      <c r="E79" s="34" t="n"/>
      <c r="F79" s="34" t="n"/>
      <c r="G79" s="19" t="n"/>
      <c r="H79" s="34" t="n"/>
      <c r="I79" s="19" t="n"/>
      <c r="J79" s="19" t="n"/>
      <c r="K79" s="22" t="n"/>
      <c r="L79" s="23">
        <f>IF(OR($C79="",$E79="",$F79=""),"",IF($F79&lt;$E79,"",$F79-$E79+1))</f>
        <v/>
      </c>
      <c r="M79" s="23">
        <f>IF(OR($C79="",$F79="",Resumen!$B$6=""),"",Resumen!$B$6-$F79)</f>
        <v/>
      </c>
      <c r="N79" s="23">
        <f>IF($C79="","",IF($G79="","No",IF($G79=$A79,"REVISAR",IF(COUNTIF($A$7:$A$106,$G79)=0,"REVISAR",IFERROR(IF(INDEX($I$7:$I$106,MATCH($G79,$A$7:$A$106,0))&lt;&gt;"Completada","Sí","No"),"REVISAR")))))</f>
        <v/>
      </c>
      <c r="O79" s="23">
        <f>IF($C79="","",IF($R79&lt;&gt;"OK","REVISAR",IF($I79="Completada","Completada",IF($F79&gt;=Resumen!$B$6,"Fuera de ventana",IF($N79="Sí","Bloqueada",IF($F79&lt;Resumen!$B$5,"Atrasada",IF($F79&lt;=Resumen!$B$5+Resumen!$B$7,"Próxima","En plazo")))))))</f>
        <v/>
      </c>
      <c r="P79" s="20" t="n"/>
      <c r="Q79" s="20" t="n"/>
      <c r="R79" s="24">
        <f>IF($C79="","",IF($A79="","Falta ID",IF(COUNTIF($A$7:$A$106,$A79)&gt;1,"ID duplicado",IF(OR($E79="",$F79=""),"Faltan fechas",IF($F79&lt;$E79,"Fin anterior al inicio",IF($F79&gt;=Resumen!$B$6,"Termina en/tras rodaje",IF(AND($G79&lt;&gt;"",COUNTIF($A$7:$A$106,$G79)=0),"Dependencia inexistente",IF($G79=$A79,"Autodependencia",IF(OR($I79="",$J79="",$K79=""),"Faltan datos de seguimiento",IF(AND($I79="Completada",$K79&lt;&gt;100%),"Completada sin 100%","OK"))))))))))</f>
        <v/>
      </c>
    </row>
    <row r="80" ht="34" customHeight="1">
      <c r="A80" s="19" t="n"/>
      <c r="B80" s="20" t="n"/>
      <c r="C80" s="20" t="n"/>
      <c r="D80" s="20" t="n"/>
      <c r="E80" s="34" t="n"/>
      <c r="F80" s="34" t="n"/>
      <c r="G80" s="19" t="n"/>
      <c r="H80" s="34" t="n"/>
      <c r="I80" s="19" t="n"/>
      <c r="J80" s="19" t="n"/>
      <c r="K80" s="22" t="n"/>
      <c r="L80" s="23">
        <f>IF(OR($C80="",$E80="",$F80=""),"",IF($F80&lt;$E80,"",$F80-$E80+1))</f>
        <v/>
      </c>
      <c r="M80" s="23">
        <f>IF(OR($C80="",$F80="",Resumen!$B$6=""),"",Resumen!$B$6-$F80)</f>
        <v/>
      </c>
      <c r="N80" s="23">
        <f>IF($C80="","",IF($G80="","No",IF($G80=$A80,"REVISAR",IF(COUNTIF($A$7:$A$106,$G80)=0,"REVISAR",IFERROR(IF(INDEX($I$7:$I$106,MATCH($G80,$A$7:$A$106,0))&lt;&gt;"Completada","Sí","No"),"REVISAR")))))</f>
        <v/>
      </c>
      <c r="O80" s="23">
        <f>IF($C80="","",IF($R80&lt;&gt;"OK","REVISAR",IF($I80="Completada","Completada",IF($F80&gt;=Resumen!$B$6,"Fuera de ventana",IF($N80="Sí","Bloqueada",IF($F80&lt;Resumen!$B$5,"Atrasada",IF($F80&lt;=Resumen!$B$5+Resumen!$B$7,"Próxima","En plazo")))))))</f>
        <v/>
      </c>
      <c r="P80" s="20" t="n"/>
      <c r="Q80" s="20" t="n"/>
      <c r="R80" s="24">
        <f>IF($C80="","",IF($A80="","Falta ID",IF(COUNTIF($A$7:$A$106,$A80)&gt;1,"ID duplicado",IF(OR($E80="",$F80=""),"Faltan fechas",IF($F80&lt;$E80,"Fin anterior al inicio",IF($F80&gt;=Resumen!$B$6,"Termina en/tras rodaje",IF(AND($G80&lt;&gt;"",COUNTIF($A$7:$A$106,$G80)=0),"Dependencia inexistente",IF($G80=$A80,"Autodependencia",IF(OR($I80="",$J80="",$K80=""),"Faltan datos de seguimiento",IF(AND($I80="Completada",$K80&lt;&gt;100%),"Completada sin 100%","OK"))))))))))</f>
        <v/>
      </c>
    </row>
    <row r="81" ht="34" customHeight="1">
      <c r="A81" s="19" t="n"/>
      <c r="B81" s="20" t="n"/>
      <c r="C81" s="20" t="n"/>
      <c r="D81" s="20" t="n"/>
      <c r="E81" s="34" t="n"/>
      <c r="F81" s="34" t="n"/>
      <c r="G81" s="19" t="n"/>
      <c r="H81" s="34" t="n"/>
      <c r="I81" s="19" t="n"/>
      <c r="J81" s="19" t="n"/>
      <c r="K81" s="22" t="n"/>
      <c r="L81" s="23">
        <f>IF(OR($C81="",$E81="",$F81=""),"",IF($F81&lt;$E81,"",$F81-$E81+1))</f>
        <v/>
      </c>
      <c r="M81" s="23">
        <f>IF(OR($C81="",$F81="",Resumen!$B$6=""),"",Resumen!$B$6-$F81)</f>
        <v/>
      </c>
      <c r="N81" s="23">
        <f>IF($C81="","",IF($G81="","No",IF($G81=$A81,"REVISAR",IF(COUNTIF($A$7:$A$106,$G81)=0,"REVISAR",IFERROR(IF(INDEX($I$7:$I$106,MATCH($G81,$A$7:$A$106,0))&lt;&gt;"Completada","Sí","No"),"REVISAR")))))</f>
        <v/>
      </c>
      <c r="O81" s="23">
        <f>IF($C81="","",IF($R81&lt;&gt;"OK","REVISAR",IF($I81="Completada","Completada",IF($F81&gt;=Resumen!$B$6,"Fuera de ventana",IF($N81="Sí","Bloqueada",IF($F81&lt;Resumen!$B$5,"Atrasada",IF($F81&lt;=Resumen!$B$5+Resumen!$B$7,"Próxima","En plazo")))))))</f>
        <v/>
      </c>
      <c r="P81" s="20" t="n"/>
      <c r="Q81" s="20" t="n"/>
      <c r="R81" s="24">
        <f>IF($C81="","",IF($A81="","Falta ID",IF(COUNTIF($A$7:$A$106,$A81)&gt;1,"ID duplicado",IF(OR($E81="",$F81=""),"Faltan fechas",IF($F81&lt;$E81,"Fin anterior al inicio",IF($F81&gt;=Resumen!$B$6,"Termina en/tras rodaje",IF(AND($G81&lt;&gt;"",COUNTIF($A$7:$A$106,$G81)=0),"Dependencia inexistente",IF($G81=$A81,"Autodependencia",IF(OR($I81="",$J81="",$K81=""),"Faltan datos de seguimiento",IF(AND($I81="Completada",$K81&lt;&gt;100%),"Completada sin 100%","OK"))))))))))</f>
        <v/>
      </c>
    </row>
    <row r="82" ht="34" customHeight="1">
      <c r="A82" s="19" t="n"/>
      <c r="B82" s="20" t="n"/>
      <c r="C82" s="20" t="n"/>
      <c r="D82" s="20" t="n"/>
      <c r="E82" s="34" t="n"/>
      <c r="F82" s="34" t="n"/>
      <c r="G82" s="19" t="n"/>
      <c r="H82" s="34" t="n"/>
      <c r="I82" s="19" t="n"/>
      <c r="J82" s="19" t="n"/>
      <c r="K82" s="22" t="n"/>
      <c r="L82" s="23">
        <f>IF(OR($C82="",$E82="",$F82=""),"",IF($F82&lt;$E82,"",$F82-$E82+1))</f>
        <v/>
      </c>
      <c r="M82" s="23">
        <f>IF(OR($C82="",$F82="",Resumen!$B$6=""),"",Resumen!$B$6-$F82)</f>
        <v/>
      </c>
      <c r="N82" s="23">
        <f>IF($C82="","",IF($G82="","No",IF($G82=$A82,"REVISAR",IF(COUNTIF($A$7:$A$106,$G82)=0,"REVISAR",IFERROR(IF(INDEX($I$7:$I$106,MATCH($G82,$A$7:$A$106,0))&lt;&gt;"Completada","Sí","No"),"REVISAR")))))</f>
        <v/>
      </c>
      <c r="O82" s="23">
        <f>IF($C82="","",IF($R82&lt;&gt;"OK","REVISAR",IF($I82="Completada","Completada",IF($F82&gt;=Resumen!$B$6,"Fuera de ventana",IF($N82="Sí","Bloqueada",IF($F82&lt;Resumen!$B$5,"Atrasada",IF($F82&lt;=Resumen!$B$5+Resumen!$B$7,"Próxima","En plazo")))))))</f>
        <v/>
      </c>
      <c r="P82" s="20" t="n"/>
      <c r="Q82" s="20" t="n"/>
      <c r="R82" s="24">
        <f>IF($C82="","",IF($A82="","Falta ID",IF(COUNTIF($A$7:$A$106,$A82)&gt;1,"ID duplicado",IF(OR($E82="",$F82=""),"Faltan fechas",IF($F82&lt;$E82,"Fin anterior al inicio",IF($F82&gt;=Resumen!$B$6,"Termina en/tras rodaje",IF(AND($G82&lt;&gt;"",COUNTIF($A$7:$A$106,$G82)=0),"Dependencia inexistente",IF($G82=$A82,"Autodependencia",IF(OR($I82="",$J82="",$K82=""),"Faltan datos de seguimiento",IF(AND($I82="Completada",$K82&lt;&gt;100%),"Completada sin 100%","OK"))))))))))</f>
        <v/>
      </c>
    </row>
    <row r="83" ht="34" customHeight="1">
      <c r="A83" s="19" t="n"/>
      <c r="B83" s="20" t="n"/>
      <c r="C83" s="20" t="n"/>
      <c r="D83" s="20" t="n"/>
      <c r="E83" s="34" t="n"/>
      <c r="F83" s="34" t="n"/>
      <c r="G83" s="19" t="n"/>
      <c r="H83" s="34" t="n"/>
      <c r="I83" s="19" t="n"/>
      <c r="J83" s="19" t="n"/>
      <c r="K83" s="22" t="n"/>
      <c r="L83" s="23">
        <f>IF(OR($C83="",$E83="",$F83=""),"",IF($F83&lt;$E83,"",$F83-$E83+1))</f>
        <v/>
      </c>
      <c r="M83" s="23">
        <f>IF(OR($C83="",$F83="",Resumen!$B$6=""),"",Resumen!$B$6-$F83)</f>
        <v/>
      </c>
      <c r="N83" s="23">
        <f>IF($C83="","",IF($G83="","No",IF($G83=$A83,"REVISAR",IF(COUNTIF($A$7:$A$106,$G83)=0,"REVISAR",IFERROR(IF(INDEX($I$7:$I$106,MATCH($G83,$A$7:$A$106,0))&lt;&gt;"Completada","Sí","No"),"REVISAR")))))</f>
        <v/>
      </c>
      <c r="O83" s="23">
        <f>IF($C83="","",IF($R83&lt;&gt;"OK","REVISAR",IF($I83="Completada","Completada",IF($F83&gt;=Resumen!$B$6,"Fuera de ventana",IF($N83="Sí","Bloqueada",IF($F83&lt;Resumen!$B$5,"Atrasada",IF($F83&lt;=Resumen!$B$5+Resumen!$B$7,"Próxima","En plazo")))))))</f>
        <v/>
      </c>
      <c r="P83" s="20" t="n"/>
      <c r="Q83" s="20" t="n"/>
      <c r="R83" s="24">
        <f>IF($C83="","",IF($A83="","Falta ID",IF(COUNTIF($A$7:$A$106,$A83)&gt;1,"ID duplicado",IF(OR($E83="",$F83=""),"Faltan fechas",IF($F83&lt;$E83,"Fin anterior al inicio",IF($F83&gt;=Resumen!$B$6,"Termina en/tras rodaje",IF(AND($G83&lt;&gt;"",COUNTIF($A$7:$A$106,$G83)=0),"Dependencia inexistente",IF($G83=$A83,"Autodependencia",IF(OR($I83="",$J83="",$K83=""),"Faltan datos de seguimiento",IF(AND($I83="Completada",$K83&lt;&gt;100%),"Completada sin 100%","OK"))))))))))</f>
        <v/>
      </c>
    </row>
    <row r="84" ht="34" customHeight="1">
      <c r="A84" s="19" t="n"/>
      <c r="B84" s="20" t="n"/>
      <c r="C84" s="20" t="n"/>
      <c r="D84" s="20" t="n"/>
      <c r="E84" s="34" t="n"/>
      <c r="F84" s="34" t="n"/>
      <c r="G84" s="19" t="n"/>
      <c r="H84" s="34" t="n"/>
      <c r="I84" s="19" t="n"/>
      <c r="J84" s="19" t="n"/>
      <c r="K84" s="22" t="n"/>
      <c r="L84" s="23">
        <f>IF(OR($C84="",$E84="",$F84=""),"",IF($F84&lt;$E84,"",$F84-$E84+1))</f>
        <v/>
      </c>
      <c r="M84" s="23">
        <f>IF(OR($C84="",$F84="",Resumen!$B$6=""),"",Resumen!$B$6-$F84)</f>
        <v/>
      </c>
      <c r="N84" s="23">
        <f>IF($C84="","",IF($G84="","No",IF($G84=$A84,"REVISAR",IF(COUNTIF($A$7:$A$106,$G84)=0,"REVISAR",IFERROR(IF(INDEX($I$7:$I$106,MATCH($G84,$A$7:$A$106,0))&lt;&gt;"Completada","Sí","No"),"REVISAR")))))</f>
        <v/>
      </c>
      <c r="O84" s="23">
        <f>IF($C84="","",IF($R84&lt;&gt;"OK","REVISAR",IF($I84="Completada","Completada",IF($F84&gt;=Resumen!$B$6,"Fuera de ventana",IF($N84="Sí","Bloqueada",IF($F84&lt;Resumen!$B$5,"Atrasada",IF($F84&lt;=Resumen!$B$5+Resumen!$B$7,"Próxima","En plazo")))))))</f>
        <v/>
      </c>
      <c r="P84" s="20" t="n"/>
      <c r="Q84" s="20" t="n"/>
      <c r="R84" s="24">
        <f>IF($C84="","",IF($A84="","Falta ID",IF(COUNTIF($A$7:$A$106,$A84)&gt;1,"ID duplicado",IF(OR($E84="",$F84=""),"Faltan fechas",IF($F84&lt;$E84,"Fin anterior al inicio",IF($F84&gt;=Resumen!$B$6,"Termina en/tras rodaje",IF(AND($G84&lt;&gt;"",COUNTIF($A$7:$A$106,$G84)=0),"Dependencia inexistente",IF($G84=$A84,"Autodependencia",IF(OR($I84="",$J84="",$K84=""),"Faltan datos de seguimiento",IF(AND($I84="Completada",$K84&lt;&gt;100%),"Completada sin 100%","OK"))))))))))</f>
        <v/>
      </c>
    </row>
    <row r="85" ht="34" customHeight="1">
      <c r="A85" s="19" t="n"/>
      <c r="B85" s="20" t="n"/>
      <c r="C85" s="20" t="n"/>
      <c r="D85" s="20" t="n"/>
      <c r="E85" s="34" t="n"/>
      <c r="F85" s="34" t="n"/>
      <c r="G85" s="19" t="n"/>
      <c r="H85" s="34" t="n"/>
      <c r="I85" s="19" t="n"/>
      <c r="J85" s="19" t="n"/>
      <c r="K85" s="22" t="n"/>
      <c r="L85" s="23">
        <f>IF(OR($C85="",$E85="",$F85=""),"",IF($F85&lt;$E85,"",$F85-$E85+1))</f>
        <v/>
      </c>
      <c r="M85" s="23">
        <f>IF(OR($C85="",$F85="",Resumen!$B$6=""),"",Resumen!$B$6-$F85)</f>
        <v/>
      </c>
      <c r="N85" s="23">
        <f>IF($C85="","",IF($G85="","No",IF($G85=$A85,"REVISAR",IF(COUNTIF($A$7:$A$106,$G85)=0,"REVISAR",IFERROR(IF(INDEX($I$7:$I$106,MATCH($G85,$A$7:$A$106,0))&lt;&gt;"Completada","Sí","No"),"REVISAR")))))</f>
        <v/>
      </c>
      <c r="O85" s="23">
        <f>IF($C85="","",IF($R85&lt;&gt;"OK","REVISAR",IF($I85="Completada","Completada",IF($F85&gt;=Resumen!$B$6,"Fuera de ventana",IF($N85="Sí","Bloqueada",IF($F85&lt;Resumen!$B$5,"Atrasada",IF($F85&lt;=Resumen!$B$5+Resumen!$B$7,"Próxima","En plazo")))))))</f>
        <v/>
      </c>
      <c r="P85" s="20" t="n"/>
      <c r="Q85" s="20" t="n"/>
      <c r="R85" s="24">
        <f>IF($C85="","",IF($A85="","Falta ID",IF(COUNTIF($A$7:$A$106,$A85)&gt;1,"ID duplicado",IF(OR($E85="",$F85=""),"Faltan fechas",IF($F85&lt;$E85,"Fin anterior al inicio",IF($F85&gt;=Resumen!$B$6,"Termina en/tras rodaje",IF(AND($G85&lt;&gt;"",COUNTIF($A$7:$A$106,$G85)=0),"Dependencia inexistente",IF($G85=$A85,"Autodependencia",IF(OR($I85="",$J85="",$K85=""),"Faltan datos de seguimiento",IF(AND($I85="Completada",$K85&lt;&gt;100%),"Completada sin 100%","OK"))))))))))</f>
        <v/>
      </c>
    </row>
    <row r="86" ht="34" customHeight="1">
      <c r="A86" s="19" t="n"/>
      <c r="B86" s="20" t="n"/>
      <c r="C86" s="20" t="n"/>
      <c r="D86" s="20" t="n"/>
      <c r="E86" s="34" t="n"/>
      <c r="F86" s="34" t="n"/>
      <c r="G86" s="19" t="n"/>
      <c r="H86" s="34" t="n"/>
      <c r="I86" s="19" t="n"/>
      <c r="J86" s="19" t="n"/>
      <c r="K86" s="22" t="n"/>
      <c r="L86" s="23">
        <f>IF(OR($C86="",$E86="",$F86=""),"",IF($F86&lt;$E86,"",$F86-$E86+1))</f>
        <v/>
      </c>
      <c r="M86" s="23">
        <f>IF(OR($C86="",$F86="",Resumen!$B$6=""),"",Resumen!$B$6-$F86)</f>
        <v/>
      </c>
      <c r="N86" s="23">
        <f>IF($C86="","",IF($G86="","No",IF($G86=$A86,"REVISAR",IF(COUNTIF($A$7:$A$106,$G86)=0,"REVISAR",IFERROR(IF(INDEX($I$7:$I$106,MATCH($G86,$A$7:$A$106,0))&lt;&gt;"Completada","Sí","No"),"REVISAR")))))</f>
        <v/>
      </c>
      <c r="O86" s="23">
        <f>IF($C86="","",IF($R86&lt;&gt;"OK","REVISAR",IF($I86="Completada","Completada",IF($F86&gt;=Resumen!$B$6,"Fuera de ventana",IF($N86="Sí","Bloqueada",IF($F86&lt;Resumen!$B$5,"Atrasada",IF($F86&lt;=Resumen!$B$5+Resumen!$B$7,"Próxima","En plazo")))))))</f>
        <v/>
      </c>
      <c r="P86" s="20" t="n"/>
      <c r="Q86" s="20" t="n"/>
      <c r="R86" s="24">
        <f>IF($C86="","",IF($A86="","Falta ID",IF(COUNTIF($A$7:$A$106,$A86)&gt;1,"ID duplicado",IF(OR($E86="",$F86=""),"Faltan fechas",IF($F86&lt;$E86,"Fin anterior al inicio",IF($F86&gt;=Resumen!$B$6,"Termina en/tras rodaje",IF(AND($G86&lt;&gt;"",COUNTIF($A$7:$A$106,$G86)=0),"Dependencia inexistente",IF($G86=$A86,"Autodependencia",IF(OR($I86="",$J86="",$K86=""),"Faltan datos de seguimiento",IF(AND($I86="Completada",$K86&lt;&gt;100%),"Completada sin 100%","OK"))))))))))</f>
        <v/>
      </c>
    </row>
    <row r="87" ht="34" customHeight="1">
      <c r="A87" s="19" t="n"/>
      <c r="B87" s="20" t="n"/>
      <c r="C87" s="20" t="n"/>
      <c r="D87" s="20" t="n"/>
      <c r="E87" s="34" t="n"/>
      <c r="F87" s="34" t="n"/>
      <c r="G87" s="19" t="n"/>
      <c r="H87" s="34" t="n"/>
      <c r="I87" s="19" t="n"/>
      <c r="J87" s="19" t="n"/>
      <c r="K87" s="22" t="n"/>
      <c r="L87" s="23">
        <f>IF(OR($C87="",$E87="",$F87=""),"",IF($F87&lt;$E87,"",$F87-$E87+1))</f>
        <v/>
      </c>
      <c r="M87" s="23">
        <f>IF(OR($C87="",$F87="",Resumen!$B$6=""),"",Resumen!$B$6-$F87)</f>
        <v/>
      </c>
      <c r="N87" s="23">
        <f>IF($C87="","",IF($G87="","No",IF($G87=$A87,"REVISAR",IF(COUNTIF($A$7:$A$106,$G87)=0,"REVISAR",IFERROR(IF(INDEX($I$7:$I$106,MATCH($G87,$A$7:$A$106,0))&lt;&gt;"Completada","Sí","No"),"REVISAR")))))</f>
        <v/>
      </c>
      <c r="O87" s="23">
        <f>IF($C87="","",IF($R87&lt;&gt;"OK","REVISAR",IF($I87="Completada","Completada",IF($F87&gt;=Resumen!$B$6,"Fuera de ventana",IF($N87="Sí","Bloqueada",IF($F87&lt;Resumen!$B$5,"Atrasada",IF($F87&lt;=Resumen!$B$5+Resumen!$B$7,"Próxima","En plazo")))))))</f>
        <v/>
      </c>
      <c r="P87" s="20" t="n"/>
      <c r="Q87" s="20" t="n"/>
      <c r="R87" s="24">
        <f>IF($C87="","",IF($A87="","Falta ID",IF(COUNTIF($A$7:$A$106,$A87)&gt;1,"ID duplicado",IF(OR($E87="",$F87=""),"Faltan fechas",IF($F87&lt;$E87,"Fin anterior al inicio",IF($F87&gt;=Resumen!$B$6,"Termina en/tras rodaje",IF(AND($G87&lt;&gt;"",COUNTIF($A$7:$A$106,$G87)=0),"Dependencia inexistente",IF($G87=$A87,"Autodependencia",IF(OR($I87="",$J87="",$K87=""),"Faltan datos de seguimiento",IF(AND($I87="Completada",$K87&lt;&gt;100%),"Completada sin 100%","OK"))))))))))</f>
        <v/>
      </c>
    </row>
    <row r="88" ht="34" customHeight="1">
      <c r="A88" s="19" t="n"/>
      <c r="B88" s="20" t="n"/>
      <c r="C88" s="20" t="n"/>
      <c r="D88" s="20" t="n"/>
      <c r="E88" s="34" t="n"/>
      <c r="F88" s="34" t="n"/>
      <c r="G88" s="19" t="n"/>
      <c r="H88" s="34" t="n"/>
      <c r="I88" s="19" t="n"/>
      <c r="J88" s="19" t="n"/>
      <c r="K88" s="22" t="n"/>
      <c r="L88" s="23">
        <f>IF(OR($C88="",$E88="",$F88=""),"",IF($F88&lt;$E88,"",$F88-$E88+1))</f>
        <v/>
      </c>
      <c r="M88" s="23">
        <f>IF(OR($C88="",$F88="",Resumen!$B$6=""),"",Resumen!$B$6-$F88)</f>
        <v/>
      </c>
      <c r="N88" s="23">
        <f>IF($C88="","",IF($G88="","No",IF($G88=$A88,"REVISAR",IF(COUNTIF($A$7:$A$106,$G88)=0,"REVISAR",IFERROR(IF(INDEX($I$7:$I$106,MATCH($G88,$A$7:$A$106,0))&lt;&gt;"Completada","Sí","No"),"REVISAR")))))</f>
        <v/>
      </c>
      <c r="O88" s="23">
        <f>IF($C88="","",IF($R88&lt;&gt;"OK","REVISAR",IF($I88="Completada","Completada",IF($F88&gt;=Resumen!$B$6,"Fuera de ventana",IF($N88="Sí","Bloqueada",IF($F88&lt;Resumen!$B$5,"Atrasada",IF($F88&lt;=Resumen!$B$5+Resumen!$B$7,"Próxima","En plazo")))))))</f>
        <v/>
      </c>
      <c r="P88" s="20" t="n"/>
      <c r="Q88" s="20" t="n"/>
      <c r="R88" s="24">
        <f>IF($C88="","",IF($A88="","Falta ID",IF(COUNTIF($A$7:$A$106,$A88)&gt;1,"ID duplicado",IF(OR($E88="",$F88=""),"Faltan fechas",IF($F88&lt;$E88,"Fin anterior al inicio",IF($F88&gt;=Resumen!$B$6,"Termina en/tras rodaje",IF(AND($G88&lt;&gt;"",COUNTIF($A$7:$A$106,$G88)=0),"Dependencia inexistente",IF($G88=$A88,"Autodependencia",IF(OR($I88="",$J88="",$K88=""),"Faltan datos de seguimiento",IF(AND($I88="Completada",$K88&lt;&gt;100%),"Completada sin 100%","OK"))))))))))</f>
        <v/>
      </c>
    </row>
    <row r="89" ht="34" customHeight="1">
      <c r="A89" s="19" t="n"/>
      <c r="B89" s="20" t="n"/>
      <c r="C89" s="20" t="n"/>
      <c r="D89" s="20" t="n"/>
      <c r="E89" s="34" t="n"/>
      <c r="F89" s="34" t="n"/>
      <c r="G89" s="19" t="n"/>
      <c r="H89" s="34" t="n"/>
      <c r="I89" s="19" t="n"/>
      <c r="J89" s="19" t="n"/>
      <c r="K89" s="22" t="n"/>
      <c r="L89" s="23">
        <f>IF(OR($C89="",$E89="",$F89=""),"",IF($F89&lt;$E89,"",$F89-$E89+1))</f>
        <v/>
      </c>
      <c r="M89" s="23">
        <f>IF(OR($C89="",$F89="",Resumen!$B$6=""),"",Resumen!$B$6-$F89)</f>
        <v/>
      </c>
      <c r="N89" s="23">
        <f>IF($C89="","",IF($G89="","No",IF($G89=$A89,"REVISAR",IF(COUNTIF($A$7:$A$106,$G89)=0,"REVISAR",IFERROR(IF(INDEX($I$7:$I$106,MATCH($G89,$A$7:$A$106,0))&lt;&gt;"Completada","Sí","No"),"REVISAR")))))</f>
        <v/>
      </c>
      <c r="O89" s="23">
        <f>IF($C89="","",IF($R89&lt;&gt;"OK","REVISAR",IF($I89="Completada","Completada",IF($F89&gt;=Resumen!$B$6,"Fuera de ventana",IF($N89="Sí","Bloqueada",IF($F89&lt;Resumen!$B$5,"Atrasada",IF($F89&lt;=Resumen!$B$5+Resumen!$B$7,"Próxima","En plazo")))))))</f>
        <v/>
      </c>
      <c r="P89" s="20" t="n"/>
      <c r="Q89" s="20" t="n"/>
      <c r="R89" s="24">
        <f>IF($C89="","",IF($A89="","Falta ID",IF(COUNTIF($A$7:$A$106,$A89)&gt;1,"ID duplicado",IF(OR($E89="",$F89=""),"Faltan fechas",IF($F89&lt;$E89,"Fin anterior al inicio",IF($F89&gt;=Resumen!$B$6,"Termina en/tras rodaje",IF(AND($G89&lt;&gt;"",COUNTIF($A$7:$A$106,$G89)=0),"Dependencia inexistente",IF($G89=$A89,"Autodependencia",IF(OR($I89="",$J89="",$K89=""),"Faltan datos de seguimiento",IF(AND($I89="Completada",$K89&lt;&gt;100%),"Completada sin 100%","OK"))))))))))</f>
        <v/>
      </c>
    </row>
    <row r="90" ht="34" customHeight="1">
      <c r="A90" s="19" t="n"/>
      <c r="B90" s="20" t="n"/>
      <c r="C90" s="20" t="n"/>
      <c r="D90" s="20" t="n"/>
      <c r="E90" s="34" t="n"/>
      <c r="F90" s="34" t="n"/>
      <c r="G90" s="19" t="n"/>
      <c r="H90" s="34" t="n"/>
      <c r="I90" s="19" t="n"/>
      <c r="J90" s="19" t="n"/>
      <c r="K90" s="22" t="n"/>
      <c r="L90" s="23">
        <f>IF(OR($C90="",$E90="",$F90=""),"",IF($F90&lt;$E90,"",$F90-$E90+1))</f>
        <v/>
      </c>
      <c r="M90" s="23">
        <f>IF(OR($C90="",$F90="",Resumen!$B$6=""),"",Resumen!$B$6-$F90)</f>
        <v/>
      </c>
      <c r="N90" s="23">
        <f>IF($C90="","",IF($G90="","No",IF($G90=$A90,"REVISAR",IF(COUNTIF($A$7:$A$106,$G90)=0,"REVISAR",IFERROR(IF(INDEX($I$7:$I$106,MATCH($G90,$A$7:$A$106,0))&lt;&gt;"Completada","Sí","No"),"REVISAR")))))</f>
        <v/>
      </c>
      <c r="O90" s="23">
        <f>IF($C90="","",IF($R90&lt;&gt;"OK","REVISAR",IF($I90="Completada","Completada",IF($F90&gt;=Resumen!$B$6,"Fuera de ventana",IF($N90="Sí","Bloqueada",IF($F90&lt;Resumen!$B$5,"Atrasada",IF($F90&lt;=Resumen!$B$5+Resumen!$B$7,"Próxima","En plazo")))))))</f>
        <v/>
      </c>
      <c r="P90" s="20" t="n"/>
      <c r="Q90" s="20" t="n"/>
      <c r="R90" s="24">
        <f>IF($C90="","",IF($A90="","Falta ID",IF(COUNTIF($A$7:$A$106,$A90)&gt;1,"ID duplicado",IF(OR($E90="",$F90=""),"Faltan fechas",IF($F90&lt;$E90,"Fin anterior al inicio",IF($F90&gt;=Resumen!$B$6,"Termina en/tras rodaje",IF(AND($G90&lt;&gt;"",COUNTIF($A$7:$A$106,$G90)=0),"Dependencia inexistente",IF($G90=$A90,"Autodependencia",IF(OR($I90="",$J90="",$K90=""),"Faltan datos de seguimiento",IF(AND($I90="Completada",$K90&lt;&gt;100%),"Completada sin 100%","OK"))))))))))</f>
        <v/>
      </c>
    </row>
    <row r="91" ht="34" customHeight="1">
      <c r="A91" s="19" t="n"/>
      <c r="B91" s="20" t="n"/>
      <c r="C91" s="20" t="n"/>
      <c r="D91" s="20" t="n"/>
      <c r="E91" s="34" t="n"/>
      <c r="F91" s="34" t="n"/>
      <c r="G91" s="19" t="n"/>
      <c r="H91" s="34" t="n"/>
      <c r="I91" s="19" t="n"/>
      <c r="J91" s="19" t="n"/>
      <c r="K91" s="22" t="n"/>
      <c r="L91" s="23">
        <f>IF(OR($C91="",$E91="",$F91=""),"",IF($F91&lt;$E91,"",$F91-$E91+1))</f>
        <v/>
      </c>
      <c r="M91" s="23">
        <f>IF(OR($C91="",$F91="",Resumen!$B$6=""),"",Resumen!$B$6-$F91)</f>
        <v/>
      </c>
      <c r="N91" s="23">
        <f>IF($C91="","",IF($G91="","No",IF($G91=$A91,"REVISAR",IF(COUNTIF($A$7:$A$106,$G91)=0,"REVISAR",IFERROR(IF(INDEX($I$7:$I$106,MATCH($G91,$A$7:$A$106,0))&lt;&gt;"Completada","Sí","No"),"REVISAR")))))</f>
        <v/>
      </c>
      <c r="O91" s="23">
        <f>IF($C91="","",IF($R91&lt;&gt;"OK","REVISAR",IF($I91="Completada","Completada",IF($F91&gt;=Resumen!$B$6,"Fuera de ventana",IF($N91="Sí","Bloqueada",IF($F91&lt;Resumen!$B$5,"Atrasada",IF($F91&lt;=Resumen!$B$5+Resumen!$B$7,"Próxima","En plazo")))))))</f>
        <v/>
      </c>
      <c r="P91" s="20" t="n"/>
      <c r="Q91" s="20" t="n"/>
      <c r="R91" s="24">
        <f>IF($C91="","",IF($A91="","Falta ID",IF(COUNTIF($A$7:$A$106,$A91)&gt;1,"ID duplicado",IF(OR($E91="",$F91=""),"Faltan fechas",IF($F91&lt;$E91,"Fin anterior al inicio",IF($F91&gt;=Resumen!$B$6,"Termina en/tras rodaje",IF(AND($G91&lt;&gt;"",COUNTIF($A$7:$A$106,$G91)=0),"Dependencia inexistente",IF($G91=$A91,"Autodependencia",IF(OR($I91="",$J91="",$K91=""),"Faltan datos de seguimiento",IF(AND($I91="Completada",$K91&lt;&gt;100%),"Completada sin 100%","OK"))))))))))</f>
        <v/>
      </c>
    </row>
    <row r="92" ht="34" customHeight="1">
      <c r="A92" s="19" t="n"/>
      <c r="B92" s="20" t="n"/>
      <c r="C92" s="20" t="n"/>
      <c r="D92" s="20" t="n"/>
      <c r="E92" s="34" t="n"/>
      <c r="F92" s="34" t="n"/>
      <c r="G92" s="19" t="n"/>
      <c r="H92" s="34" t="n"/>
      <c r="I92" s="19" t="n"/>
      <c r="J92" s="19" t="n"/>
      <c r="K92" s="22" t="n"/>
      <c r="L92" s="23">
        <f>IF(OR($C92="",$E92="",$F92=""),"",IF($F92&lt;$E92,"",$F92-$E92+1))</f>
        <v/>
      </c>
      <c r="M92" s="23">
        <f>IF(OR($C92="",$F92="",Resumen!$B$6=""),"",Resumen!$B$6-$F92)</f>
        <v/>
      </c>
      <c r="N92" s="23">
        <f>IF($C92="","",IF($G92="","No",IF($G92=$A92,"REVISAR",IF(COUNTIF($A$7:$A$106,$G92)=0,"REVISAR",IFERROR(IF(INDEX($I$7:$I$106,MATCH($G92,$A$7:$A$106,0))&lt;&gt;"Completada","Sí","No"),"REVISAR")))))</f>
        <v/>
      </c>
      <c r="O92" s="23">
        <f>IF($C92="","",IF($R92&lt;&gt;"OK","REVISAR",IF($I92="Completada","Completada",IF($F92&gt;=Resumen!$B$6,"Fuera de ventana",IF($N92="Sí","Bloqueada",IF($F92&lt;Resumen!$B$5,"Atrasada",IF($F92&lt;=Resumen!$B$5+Resumen!$B$7,"Próxima","En plazo")))))))</f>
        <v/>
      </c>
      <c r="P92" s="20" t="n"/>
      <c r="Q92" s="20" t="n"/>
      <c r="R92" s="24">
        <f>IF($C92="","",IF($A92="","Falta ID",IF(COUNTIF($A$7:$A$106,$A92)&gt;1,"ID duplicado",IF(OR($E92="",$F92=""),"Faltan fechas",IF($F92&lt;$E92,"Fin anterior al inicio",IF($F92&gt;=Resumen!$B$6,"Termina en/tras rodaje",IF(AND($G92&lt;&gt;"",COUNTIF($A$7:$A$106,$G92)=0),"Dependencia inexistente",IF($G92=$A92,"Autodependencia",IF(OR($I92="",$J92="",$K92=""),"Faltan datos de seguimiento",IF(AND($I92="Completada",$K92&lt;&gt;100%),"Completada sin 100%","OK"))))))))))</f>
        <v/>
      </c>
    </row>
    <row r="93" ht="34" customHeight="1">
      <c r="A93" s="19" t="n"/>
      <c r="B93" s="20" t="n"/>
      <c r="C93" s="20" t="n"/>
      <c r="D93" s="20" t="n"/>
      <c r="E93" s="34" t="n"/>
      <c r="F93" s="34" t="n"/>
      <c r="G93" s="19" t="n"/>
      <c r="H93" s="34" t="n"/>
      <c r="I93" s="19" t="n"/>
      <c r="J93" s="19" t="n"/>
      <c r="K93" s="22" t="n"/>
      <c r="L93" s="23">
        <f>IF(OR($C93="",$E93="",$F93=""),"",IF($F93&lt;$E93,"",$F93-$E93+1))</f>
        <v/>
      </c>
      <c r="M93" s="23">
        <f>IF(OR($C93="",$F93="",Resumen!$B$6=""),"",Resumen!$B$6-$F93)</f>
        <v/>
      </c>
      <c r="N93" s="23">
        <f>IF($C93="","",IF($G93="","No",IF($G93=$A93,"REVISAR",IF(COUNTIF($A$7:$A$106,$G93)=0,"REVISAR",IFERROR(IF(INDEX($I$7:$I$106,MATCH($G93,$A$7:$A$106,0))&lt;&gt;"Completada","Sí","No"),"REVISAR")))))</f>
        <v/>
      </c>
      <c r="O93" s="23">
        <f>IF($C93="","",IF($R93&lt;&gt;"OK","REVISAR",IF($I93="Completada","Completada",IF($F93&gt;=Resumen!$B$6,"Fuera de ventana",IF($N93="Sí","Bloqueada",IF($F93&lt;Resumen!$B$5,"Atrasada",IF($F93&lt;=Resumen!$B$5+Resumen!$B$7,"Próxima","En plazo")))))))</f>
        <v/>
      </c>
      <c r="P93" s="20" t="n"/>
      <c r="Q93" s="20" t="n"/>
      <c r="R93" s="24">
        <f>IF($C93="","",IF($A93="","Falta ID",IF(COUNTIF($A$7:$A$106,$A93)&gt;1,"ID duplicado",IF(OR($E93="",$F93=""),"Faltan fechas",IF($F93&lt;$E93,"Fin anterior al inicio",IF($F93&gt;=Resumen!$B$6,"Termina en/tras rodaje",IF(AND($G93&lt;&gt;"",COUNTIF($A$7:$A$106,$G93)=0),"Dependencia inexistente",IF($G93=$A93,"Autodependencia",IF(OR($I93="",$J93="",$K93=""),"Faltan datos de seguimiento",IF(AND($I93="Completada",$K93&lt;&gt;100%),"Completada sin 100%","OK"))))))))))</f>
        <v/>
      </c>
    </row>
    <row r="94" ht="34" customHeight="1">
      <c r="A94" s="19" t="n"/>
      <c r="B94" s="20" t="n"/>
      <c r="C94" s="20" t="n"/>
      <c r="D94" s="20" t="n"/>
      <c r="E94" s="34" t="n"/>
      <c r="F94" s="34" t="n"/>
      <c r="G94" s="19" t="n"/>
      <c r="H94" s="34" t="n"/>
      <c r="I94" s="19" t="n"/>
      <c r="J94" s="19" t="n"/>
      <c r="K94" s="22" t="n"/>
      <c r="L94" s="23">
        <f>IF(OR($C94="",$E94="",$F94=""),"",IF($F94&lt;$E94,"",$F94-$E94+1))</f>
        <v/>
      </c>
      <c r="M94" s="23">
        <f>IF(OR($C94="",$F94="",Resumen!$B$6=""),"",Resumen!$B$6-$F94)</f>
        <v/>
      </c>
      <c r="N94" s="23">
        <f>IF($C94="","",IF($G94="","No",IF($G94=$A94,"REVISAR",IF(COUNTIF($A$7:$A$106,$G94)=0,"REVISAR",IFERROR(IF(INDEX($I$7:$I$106,MATCH($G94,$A$7:$A$106,0))&lt;&gt;"Completada","Sí","No"),"REVISAR")))))</f>
        <v/>
      </c>
      <c r="O94" s="23">
        <f>IF($C94="","",IF($R94&lt;&gt;"OK","REVISAR",IF($I94="Completada","Completada",IF($F94&gt;=Resumen!$B$6,"Fuera de ventana",IF($N94="Sí","Bloqueada",IF($F94&lt;Resumen!$B$5,"Atrasada",IF($F94&lt;=Resumen!$B$5+Resumen!$B$7,"Próxima","En plazo")))))))</f>
        <v/>
      </c>
      <c r="P94" s="20" t="n"/>
      <c r="Q94" s="20" t="n"/>
      <c r="R94" s="24">
        <f>IF($C94="","",IF($A94="","Falta ID",IF(COUNTIF($A$7:$A$106,$A94)&gt;1,"ID duplicado",IF(OR($E94="",$F94=""),"Faltan fechas",IF($F94&lt;$E94,"Fin anterior al inicio",IF($F94&gt;=Resumen!$B$6,"Termina en/tras rodaje",IF(AND($G94&lt;&gt;"",COUNTIF($A$7:$A$106,$G94)=0),"Dependencia inexistente",IF($G94=$A94,"Autodependencia",IF(OR($I94="",$J94="",$K94=""),"Faltan datos de seguimiento",IF(AND($I94="Completada",$K94&lt;&gt;100%),"Completada sin 100%","OK"))))))))))</f>
        <v/>
      </c>
    </row>
    <row r="95" ht="34" customHeight="1">
      <c r="A95" s="19" t="n"/>
      <c r="B95" s="20" t="n"/>
      <c r="C95" s="20" t="n"/>
      <c r="D95" s="20" t="n"/>
      <c r="E95" s="34" t="n"/>
      <c r="F95" s="34" t="n"/>
      <c r="G95" s="19" t="n"/>
      <c r="H95" s="34" t="n"/>
      <c r="I95" s="19" t="n"/>
      <c r="J95" s="19" t="n"/>
      <c r="K95" s="22" t="n"/>
      <c r="L95" s="23">
        <f>IF(OR($C95="",$E95="",$F95=""),"",IF($F95&lt;$E95,"",$F95-$E95+1))</f>
        <v/>
      </c>
      <c r="M95" s="23">
        <f>IF(OR($C95="",$F95="",Resumen!$B$6=""),"",Resumen!$B$6-$F95)</f>
        <v/>
      </c>
      <c r="N95" s="23">
        <f>IF($C95="","",IF($G95="","No",IF($G95=$A95,"REVISAR",IF(COUNTIF($A$7:$A$106,$G95)=0,"REVISAR",IFERROR(IF(INDEX($I$7:$I$106,MATCH($G95,$A$7:$A$106,0))&lt;&gt;"Completada","Sí","No"),"REVISAR")))))</f>
        <v/>
      </c>
      <c r="O95" s="23">
        <f>IF($C95="","",IF($R95&lt;&gt;"OK","REVISAR",IF($I95="Completada","Completada",IF($F95&gt;=Resumen!$B$6,"Fuera de ventana",IF($N95="Sí","Bloqueada",IF($F95&lt;Resumen!$B$5,"Atrasada",IF($F95&lt;=Resumen!$B$5+Resumen!$B$7,"Próxima","En plazo")))))))</f>
        <v/>
      </c>
      <c r="P95" s="20" t="n"/>
      <c r="Q95" s="20" t="n"/>
      <c r="R95" s="24">
        <f>IF($C95="","",IF($A95="","Falta ID",IF(COUNTIF($A$7:$A$106,$A95)&gt;1,"ID duplicado",IF(OR($E95="",$F95=""),"Faltan fechas",IF($F95&lt;$E95,"Fin anterior al inicio",IF($F95&gt;=Resumen!$B$6,"Termina en/tras rodaje",IF(AND($G95&lt;&gt;"",COUNTIF($A$7:$A$106,$G95)=0),"Dependencia inexistente",IF($G95=$A95,"Autodependencia",IF(OR($I95="",$J95="",$K95=""),"Faltan datos de seguimiento",IF(AND($I95="Completada",$K95&lt;&gt;100%),"Completada sin 100%","OK"))))))))))</f>
        <v/>
      </c>
    </row>
    <row r="96" ht="34" customHeight="1">
      <c r="A96" s="19" t="n"/>
      <c r="B96" s="20" t="n"/>
      <c r="C96" s="20" t="n"/>
      <c r="D96" s="20" t="n"/>
      <c r="E96" s="34" t="n"/>
      <c r="F96" s="34" t="n"/>
      <c r="G96" s="19" t="n"/>
      <c r="H96" s="34" t="n"/>
      <c r="I96" s="19" t="n"/>
      <c r="J96" s="19" t="n"/>
      <c r="K96" s="22" t="n"/>
      <c r="L96" s="23">
        <f>IF(OR($C96="",$E96="",$F96=""),"",IF($F96&lt;$E96,"",$F96-$E96+1))</f>
        <v/>
      </c>
      <c r="M96" s="23">
        <f>IF(OR($C96="",$F96="",Resumen!$B$6=""),"",Resumen!$B$6-$F96)</f>
        <v/>
      </c>
      <c r="N96" s="23">
        <f>IF($C96="","",IF($G96="","No",IF($G96=$A96,"REVISAR",IF(COUNTIF($A$7:$A$106,$G96)=0,"REVISAR",IFERROR(IF(INDEX($I$7:$I$106,MATCH($G96,$A$7:$A$106,0))&lt;&gt;"Completada","Sí","No"),"REVISAR")))))</f>
        <v/>
      </c>
      <c r="O96" s="23">
        <f>IF($C96="","",IF($R96&lt;&gt;"OK","REVISAR",IF($I96="Completada","Completada",IF($F96&gt;=Resumen!$B$6,"Fuera de ventana",IF($N96="Sí","Bloqueada",IF($F96&lt;Resumen!$B$5,"Atrasada",IF($F96&lt;=Resumen!$B$5+Resumen!$B$7,"Próxima","En plazo")))))))</f>
        <v/>
      </c>
      <c r="P96" s="20" t="n"/>
      <c r="Q96" s="20" t="n"/>
      <c r="R96" s="24">
        <f>IF($C96="","",IF($A96="","Falta ID",IF(COUNTIF($A$7:$A$106,$A96)&gt;1,"ID duplicado",IF(OR($E96="",$F96=""),"Faltan fechas",IF($F96&lt;$E96,"Fin anterior al inicio",IF($F96&gt;=Resumen!$B$6,"Termina en/tras rodaje",IF(AND($G96&lt;&gt;"",COUNTIF($A$7:$A$106,$G96)=0),"Dependencia inexistente",IF($G96=$A96,"Autodependencia",IF(OR($I96="",$J96="",$K96=""),"Faltan datos de seguimiento",IF(AND($I96="Completada",$K96&lt;&gt;100%),"Completada sin 100%","OK"))))))))))</f>
        <v/>
      </c>
    </row>
    <row r="97" ht="34" customHeight="1">
      <c r="A97" s="19" t="n"/>
      <c r="B97" s="20" t="n"/>
      <c r="C97" s="20" t="n"/>
      <c r="D97" s="20" t="n"/>
      <c r="E97" s="34" t="n"/>
      <c r="F97" s="34" t="n"/>
      <c r="G97" s="19" t="n"/>
      <c r="H97" s="34" t="n"/>
      <c r="I97" s="19" t="n"/>
      <c r="J97" s="19" t="n"/>
      <c r="K97" s="22" t="n"/>
      <c r="L97" s="23">
        <f>IF(OR($C97="",$E97="",$F97=""),"",IF($F97&lt;$E97,"",$F97-$E97+1))</f>
        <v/>
      </c>
      <c r="M97" s="23">
        <f>IF(OR($C97="",$F97="",Resumen!$B$6=""),"",Resumen!$B$6-$F97)</f>
        <v/>
      </c>
      <c r="N97" s="23">
        <f>IF($C97="","",IF($G97="","No",IF($G97=$A97,"REVISAR",IF(COUNTIF($A$7:$A$106,$G97)=0,"REVISAR",IFERROR(IF(INDEX($I$7:$I$106,MATCH($G97,$A$7:$A$106,0))&lt;&gt;"Completada","Sí","No"),"REVISAR")))))</f>
        <v/>
      </c>
      <c r="O97" s="23">
        <f>IF($C97="","",IF($R97&lt;&gt;"OK","REVISAR",IF($I97="Completada","Completada",IF($F97&gt;=Resumen!$B$6,"Fuera de ventana",IF($N97="Sí","Bloqueada",IF($F97&lt;Resumen!$B$5,"Atrasada",IF($F97&lt;=Resumen!$B$5+Resumen!$B$7,"Próxima","En plazo")))))))</f>
        <v/>
      </c>
      <c r="P97" s="20" t="n"/>
      <c r="Q97" s="20" t="n"/>
      <c r="R97" s="24">
        <f>IF($C97="","",IF($A97="","Falta ID",IF(COUNTIF($A$7:$A$106,$A97)&gt;1,"ID duplicado",IF(OR($E97="",$F97=""),"Faltan fechas",IF($F97&lt;$E97,"Fin anterior al inicio",IF($F97&gt;=Resumen!$B$6,"Termina en/tras rodaje",IF(AND($G97&lt;&gt;"",COUNTIF($A$7:$A$106,$G97)=0),"Dependencia inexistente",IF($G97=$A97,"Autodependencia",IF(OR($I97="",$J97="",$K97=""),"Faltan datos de seguimiento",IF(AND($I97="Completada",$K97&lt;&gt;100%),"Completada sin 100%","OK"))))))))))</f>
        <v/>
      </c>
    </row>
    <row r="98" ht="34" customHeight="1">
      <c r="A98" s="19" t="n"/>
      <c r="B98" s="20" t="n"/>
      <c r="C98" s="20" t="n"/>
      <c r="D98" s="20" t="n"/>
      <c r="E98" s="34" t="n"/>
      <c r="F98" s="34" t="n"/>
      <c r="G98" s="19" t="n"/>
      <c r="H98" s="34" t="n"/>
      <c r="I98" s="19" t="n"/>
      <c r="J98" s="19" t="n"/>
      <c r="K98" s="22" t="n"/>
      <c r="L98" s="23">
        <f>IF(OR($C98="",$E98="",$F98=""),"",IF($F98&lt;$E98,"",$F98-$E98+1))</f>
        <v/>
      </c>
      <c r="M98" s="23">
        <f>IF(OR($C98="",$F98="",Resumen!$B$6=""),"",Resumen!$B$6-$F98)</f>
        <v/>
      </c>
      <c r="N98" s="23">
        <f>IF($C98="","",IF($G98="","No",IF($G98=$A98,"REVISAR",IF(COUNTIF($A$7:$A$106,$G98)=0,"REVISAR",IFERROR(IF(INDEX($I$7:$I$106,MATCH($G98,$A$7:$A$106,0))&lt;&gt;"Completada","Sí","No"),"REVISAR")))))</f>
        <v/>
      </c>
      <c r="O98" s="23">
        <f>IF($C98="","",IF($R98&lt;&gt;"OK","REVISAR",IF($I98="Completada","Completada",IF($F98&gt;=Resumen!$B$6,"Fuera de ventana",IF($N98="Sí","Bloqueada",IF($F98&lt;Resumen!$B$5,"Atrasada",IF($F98&lt;=Resumen!$B$5+Resumen!$B$7,"Próxima","En plazo")))))))</f>
        <v/>
      </c>
      <c r="P98" s="20" t="n"/>
      <c r="Q98" s="20" t="n"/>
      <c r="R98" s="24">
        <f>IF($C98="","",IF($A98="","Falta ID",IF(COUNTIF($A$7:$A$106,$A98)&gt;1,"ID duplicado",IF(OR($E98="",$F98=""),"Faltan fechas",IF($F98&lt;$E98,"Fin anterior al inicio",IF($F98&gt;=Resumen!$B$6,"Termina en/tras rodaje",IF(AND($G98&lt;&gt;"",COUNTIF($A$7:$A$106,$G98)=0),"Dependencia inexistente",IF($G98=$A98,"Autodependencia",IF(OR($I98="",$J98="",$K98=""),"Faltan datos de seguimiento",IF(AND($I98="Completada",$K98&lt;&gt;100%),"Completada sin 100%","OK"))))))))))</f>
        <v/>
      </c>
    </row>
    <row r="99" ht="34" customHeight="1">
      <c r="A99" s="19" t="n"/>
      <c r="B99" s="20" t="n"/>
      <c r="C99" s="20" t="n"/>
      <c r="D99" s="20" t="n"/>
      <c r="E99" s="34" t="n"/>
      <c r="F99" s="34" t="n"/>
      <c r="G99" s="19" t="n"/>
      <c r="H99" s="34" t="n"/>
      <c r="I99" s="19" t="n"/>
      <c r="J99" s="19" t="n"/>
      <c r="K99" s="22" t="n"/>
      <c r="L99" s="23">
        <f>IF(OR($C99="",$E99="",$F99=""),"",IF($F99&lt;$E99,"",$F99-$E99+1))</f>
        <v/>
      </c>
      <c r="M99" s="23">
        <f>IF(OR($C99="",$F99="",Resumen!$B$6=""),"",Resumen!$B$6-$F99)</f>
        <v/>
      </c>
      <c r="N99" s="23">
        <f>IF($C99="","",IF($G99="","No",IF($G99=$A99,"REVISAR",IF(COUNTIF($A$7:$A$106,$G99)=0,"REVISAR",IFERROR(IF(INDEX($I$7:$I$106,MATCH($G99,$A$7:$A$106,0))&lt;&gt;"Completada","Sí","No"),"REVISAR")))))</f>
        <v/>
      </c>
      <c r="O99" s="23">
        <f>IF($C99="","",IF($R99&lt;&gt;"OK","REVISAR",IF($I99="Completada","Completada",IF($F99&gt;=Resumen!$B$6,"Fuera de ventana",IF($N99="Sí","Bloqueada",IF($F99&lt;Resumen!$B$5,"Atrasada",IF($F99&lt;=Resumen!$B$5+Resumen!$B$7,"Próxima","En plazo")))))))</f>
        <v/>
      </c>
      <c r="P99" s="20" t="n"/>
      <c r="Q99" s="20" t="n"/>
      <c r="R99" s="24">
        <f>IF($C99="","",IF($A99="","Falta ID",IF(COUNTIF($A$7:$A$106,$A99)&gt;1,"ID duplicado",IF(OR($E99="",$F99=""),"Faltan fechas",IF($F99&lt;$E99,"Fin anterior al inicio",IF($F99&gt;=Resumen!$B$6,"Termina en/tras rodaje",IF(AND($G99&lt;&gt;"",COUNTIF($A$7:$A$106,$G99)=0),"Dependencia inexistente",IF($G99=$A99,"Autodependencia",IF(OR($I99="",$J99="",$K99=""),"Faltan datos de seguimiento",IF(AND($I99="Completada",$K99&lt;&gt;100%),"Completada sin 100%","OK"))))))))))</f>
        <v/>
      </c>
    </row>
    <row r="100" ht="34" customHeight="1">
      <c r="A100" s="19" t="n"/>
      <c r="B100" s="20" t="n"/>
      <c r="C100" s="20" t="n"/>
      <c r="D100" s="20" t="n"/>
      <c r="E100" s="34" t="n"/>
      <c r="F100" s="34" t="n"/>
      <c r="G100" s="19" t="n"/>
      <c r="H100" s="34" t="n"/>
      <c r="I100" s="19" t="n"/>
      <c r="J100" s="19" t="n"/>
      <c r="K100" s="22" t="n"/>
      <c r="L100" s="23">
        <f>IF(OR($C100="",$E100="",$F100=""),"",IF($F100&lt;$E100,"",$F100-$E100+1))</f>
        <v/>
      </c>
      <c r="M100" s="23">
        <f>IF(OR($C100="",$F100="",Resumen!$B$6=""),"",Resumen!$B$6-$F100)</f>
        <v/>
      </c>
      <c r="N100" s="23">
        <f>IF($C100="","",IF($G100="","No",IF($G100=$A100,"REVISAR",IF(COUNTIF($A$7:$A$106,$G100)=0,"REVISAR",IFERROR(IF(INDEX($I$7:$I$106,MATCH($G100,$A$7:$A$106,0))&lt;&gt;"Completada","Sí","No"),"REVISAR")))))</f>
        <v/>
      </c>
      <c r="O100" s="23">
        <f>IF($C100="","",IF($R100&lt;&gt;"OK","REVISAR",IF($I100="Completada","Completada",IF($F100&gt;=Resumen!$B$6,"Fuera de ventana",IF($N100="Sí","Bloqueada",IF($F100&lt;Resumen!$B$5,"Atrasada",IF($F100&lt;=Resumen!$B$5+Resumen!$B$7,"Próxima","En plazo")))))))</f>
        <v/>
      </c>
      <c r="P100" s="20" t="n"/>
      <c r="Q100" s="20" t="n"/>
      <c r="R100" s="24">
        <f>IF($C100="","",IF($A100="","Falta ID",IF(COUNTIF($A$7:$A$106,$A100)&gt;1,"ID duplicado",IF(OR($E100="",$F100=""),"Faltan fechas",IF($F100&lt;$E100,"Fin anterior al inicio",IF($F100&gt;=Resumen!$B$6,"Termina en/tras rodaje",IF(AND($G100&lt;&gt;"",COUNTIF($A$7:$A$106,$G100)=0),"Dependencia inexistente",IF($G100=$A100,"Autodependencia",IF(OR($I100="",$J100="",$K100=""),"Faltan datos de seguimiento",IF(AND($I100="Completada",$K100&lt;&gt;100%),"Completada sin 100%","OK"))))))))))</f>
        <v/>
      </c>
    </row>
    <row r="101" ht="34" customHeight="1">
      <c r="A101" s="19" t="n"/>
      <c r="B101" s="20" t="n"/>
      <c r="C101" s="20" t="n"/>
      <c r="D101" s="20" t="n"/>
      <c r="E101" s="34" t="n"/>
      <c r="F101" s="34" t="n"/>
      <c r="G101" s="19" t="n"/>
      <c r="H101" s="34" t="n"/>
      <c r="I101" s="19" t="n"/>
      <c r="J101" s="19" t="n"/>
      <c r="K101" s="22" t="n"/>
      <c r="L101" s="23">
        <f>IF(OR($C101="",$E101="",$F101=""),"",IF($F101&lt;$E101,"",$F101-$E101+1))</f>
        <v/>
      </c>
      <c r="M101" s="23">
        <f>IF(OR($C101="",$F101="",Resumen!$B$6=""),"",Resumen!$B$6-$F101)</f>
        <v/>
      </c>
      <c r="N101" s="23">
        <f>IF($C101="","",IF($G101="","No",IF($G101=$A101,"REVISAR",IF(COUNTIF($A$7:$A$106,$G101)=0,"REVISAR",IFERROR(IF(INDEX($I$7:$I$106,MATCH($G101,$A$7:$A$106,0))&lt;&gt;"Completada","Sí","No"),"REVISAR")))))</f>
        <v/>
      </c>
      <c r="O101" s="23">
        <f>IF($C101="","",IF($R101&lt;&gt;"OK","REVISAR",IF($I101="Completada","Completada",IF($F101&gt;=Resumen!$B$6,"Fuera de ventana",IF($N101="Sí","Bloqueada",IF($F101&lt;Resumen!$B$5,"Atrasada",IF($F101&lt;=Resumen!$B$5+Resumen!$B$7,"Próxima","En plazo")))))))</f>
        <v/>
      </c>
      <c r="P101" s="20" t="n"/>
      <c r="Q101" s="20" t="n"/>
      <c r="R101" s="24">
        <f>IF($C101="","",IF($A101="","Falta ID",IF(COUNTIF($A$7:$A$106,$A101)&gt;1,"ID duplicado",IF(OR($E101="",$F101=""),"Faltan fechas",IF($F101&lt;$E101,"Fin anterior al inicio",IF($F101&gt;=Resumen!$B$6,"Termina en/tras rodaje",IF(AND($G101&lt;&gt;"",COUNTIF($A$7:$A$106,$G101)=0),"Dependencia inexistente",IF($G101=$A101,"Autodependencia",IF(OR($I101="",$J101="",$K101=""),"Faltan datos de seguimiento",IF(AND($I101="Completada",$K101&lt;&gt;100%),"Completada sin 100%","OK"))))))))))</f>
        <v/>
      </c>
    </row>
    <row r="102" ht="34" customHeight="1">
      <c r="A102" s="19" t="n"/>
      <c r="B102" s="20" t="n"/>
      <c r="C102" s="20" t="n"/>
      <c r="D102" s="20" t="n"/>
      <c r="E102" s="34" t="n"/>
      <c r="F102" s="34" t="n"/>
      <c r="G102" s="19" t="n"/>
      <c r="H102" s="34" t="n"/>
      <c r="I102" s="19" t="n"/>
      <c r="J102" s="19" t="n"/>
      <c r="K102" s="22" t="n"/>
      <c r="L102" s="23">
        <f>IF(OR($C102="",$E102="",$F102=""),"",IF($F102&lt;$E102,"",$F102-$E102+1))</f>
        <v/>
      </c>
      <c r="M102" s="23">
        <f>IF(OR($C102="",$F102="",Resumen!$B$6=""),"",Resumen!$B$6-$F102)</f>
        <v/>
      </c>
      <c r="N102" s="23">
        <f>IF($C102="","",IF($G102="","No",IF($G102=$A102,"REVISAR",IF(COUNTIF($A$7:$A$106,$G102)=0,"REVISAR",IFERROR(IF(INDEX($I$7:$I$106,MATCH($G102,$A$7:$A$106,0))&lt;&gt;"Completada","Sí","No"),"REVISAR")))))</f>
        <v/>
      </c>
      <c r="O102" s="23">
        <f>IF($C102="","",IF($R102&lt;&gt;"OK","REVISAR",IF($I102="Completada","Completada",IF($F102&gt;=Resumen!$B$6,"Fuera de ventana",IF($N102="Sí","Bloqueada",IF($F102&lt;Resumen!$B$5,"Atrasada",IF($F102&lt;=Resumen!$B$5+Resumen!$B$7,"Próxima","En plazo")))))))</f>
        <v/>
      </c>
      <c r="P102" s="20" t="n"/>
      <c r="Q102" s="20" t="n"/>
      <c r="R102" s="24">
        <f>IF($C102="","",IF($A102="","Falta ID",IF(COUNTIF($A$7:$A$106,$A102)&gt;1,"ID duplicado",IF(OR($E102="",$F102=""),"Faltan fechas",IF($F102&lt;$E102,"Fin anterior al inicio",IF($F102&gt;=Resumen!$B$6,"Termina en/tras rodaje",IF(AND($G102&lt;&gt;"",COUNTIF($A$7:$A$106,$G102)=0),"Dependencia inexistente",IF($G102=$A102,"Autodependencia",IF(OR($I102="",$J102="",$K102=""),"Faltan datos de seguimiento",IF(AND($I102="Completada",$K102&lt;&gt;100%),"Completada sin 100%","OK"))))))))))</f>
        <v/>
      </c>
    </row>
    <row r="103" ht="34" customHeight="1">
      <c r="A103" s="19" t="n"/>
      <c r="B103" s="20" t="n"/>
      <c r="C103" s="20" t="n"/>
      <c r="D103" s="20" t="n"/>
      <c r="E103" s="34" t="n"/>
      <c r="F103" s="34" t="n"/>
      <c r="G103" s="19" t="n"/>
      <c r="H103" s="34" t="n"/>
      <c r="I103" s="19" t="n"/>
      <c r="J103" s="19" t="n"/>
      <c r="K103" s="22" t="n"/>
      <c r="L103" s="23">
        <f>IF(OR($C103="",$E103="",$F103=""),"",IF($F103&lt;$E103,"",$F103-$E103+1))</f>
        <v/>
      </c>
      <c r="M103" s="23">
        <f>IF(OR($C103="",$F103="",Resumen!$B$6=""),"",Resumen!$B$6-$F103)</f>
        <v/>
      </c>
      <c r="N103" s="23">
        <f>IF($C103="","",IF($G103="","No",IF($G103=$A103,"REVISAR",IF(COUNTIF($A$7:$A$106,$G103)=0,"REVISAR",IFERROR(IF(INDEX($I$7:$I$106,MATCH($G103,$A$7:$A$106,0))&lt;&gt;"Completada","Sí","No"),"REVISAR")))))</f>
        <v/>
      </c>
      <c r="O103" s="23">
        <f>IF($C103="","",IF($R103&lt;&gt;"OK","REVISAR",IF($I103="Completada","Completada",IF($F103&gt;=Resumen!$B$6,"Fuera de ventana",IF($N103="Sí","Bloqueada",IF($F103&lt;Resumen!$B$5,"Atrasada",IF($F103&lt;=Resumen!$B$5+Resumen!$B$7,"Próxima","En plazo")))))))</f>
        <v/>
      </c>
      <c r="P103" s="20" t="n"/>
      <c r="Q103" s="20" t="n"/>
      <c r="R103" s="24">
        <f>IF($C103="","",IF($A103="","Falta ID",IF(COUNTIF($A$7:$A$106,$A103)&gt;1,"ID duplicado",IF(OR($E103="",$F103=""),"Faltan fechas",IF($F103&lt;$E103,"Fin anterior al inicio",IF($F103&gt;=Resumen!$B$6,"Termina en/tras rodaje",IF(AND($G103&lt;&gt;"",COUNTIF($A$7:$A$106,$G103)=0),"Dependencia inexistente",IF($G103=$A103,"Autodependencia",IF(OR($I103="",$J103="",$K103=""),"Faltan datos de seguimiento",IF(AND($I103="Completada",$K103&lt;&gt;100%),"Completada sin 100%","OK"))))))))))</f>
        <v/>
      </c>
    </row>
    <row r="104" ht="34" customHeight="1">
      <c r="A104" s="19" t="n"/>
      <c r="B104" s="20" t="n"/>
      <c r="C104" s="20" t="n"/>
      <c r="D104" s="20" t="n"/>
      <c r="E104" s="34" t="n"/>
      <c r="F104" s="34" t="n"/>
      <c r="G104" s="19" t="n"/>
      <c r="H104" s="34" t="n"/>
      <c r="I104" s="19" t="n"/>
      <c r="J104" s="19" t="n"/>
      <c r="K104" s="22" t="n"/>
      <c r="L104" s="23">
        <f>IF(OR($C104="",$E104="",$F104=""),"",IF($F104&lt;$E104,"",$F104-$E104+1))</f>
        <v/>
      </c>
      <c r="M104" s="23">
        <f>IF(OR($C104="",$F104="",Resumen!$B$6=""),"",Resumen!$B$6-$F104)</f>
        <v/>
      </c>
      <c r="N104" s="23">
        <f>IF($C104="","",IF($G104="","No",IF($G104=$A104,"REVISAR",IF(COUNTIF($A$7:$A$106,$G104)=0,"REVISAR",IFERROR(IF(INDEX($I$7:$I$106,MATCH($G104,$A$7:$A$106,0))&lt;&gt;"Completada","Sí","No"),"REVISAR")))))</f>
        <v/>
      </c>
      <c r="O104" s="23">
        <f>IF($C104="","",IF($R104&lt;&gt;"OK","REVISAR",IF($I104="Completada","Completada",IF($F104&gt;=Resumen!$B$6,"Fuera de ventana",IF($N104="Sí","Bloqueada",IF($F104&lt;Resumen!$B$5,"Atrasada",IF($F104&lt;=Resumen!$B$5+Resumen!$B$7,"Próxima","En plazo")))))))</f>
        <v/>
      </c>
      <c r="P104" s="20" t="n"/>
      <c r="Q104" s="20" t="n"/>
      <c r="R104" s="24">
        <f>IF($C104="","",IF($A104="","Falta ID",IF(COUNTIF($A$7:$A$106,$A104)&gt;1,"ID duplicado",IF(OR($E104="",$F104=""),"Faltan fechas",IF($F104&lt;$E104,"Fin anterior al inicio",IF($F104&gt;=Resumen!$B$6,"Termina en/tras rodaje",IF(AND($G104&lt;&gt;"",COUNTIF($A$7:$A$106,$G104)=0),"Dependencia inexistente",IF($G104=$A104,"Autodependencia",IF(OR($I104="",$J104="",$K104=""),"Faltan datos de seguimiento",IF(AND($I104="Completada",$K104&lt;&gt;100%),"Completada sin 100%","OK"))))))))))</f>
        <v/>
      </c>
    </row>
    <row r="105" ht="34" customHeight="1">
      <c r="A105" s="19" t="n"/>
      <c r="B105" s="20" t="n"/>
      <c r="C105" s="20" t="n"/>
      <c r="D105" s="20" t="n"/>
      <c r="E105" s="34" t="n"/>
      <c r="F105" s="34" t="n"/>
      <c r="G105" s="19" t="n"/>
      <c r="H105" s="34" t="n"/>
      <c r="I105" s="19" t="n"/>
      <c r="J105" s="19" t="n"/>
      <c r="K105" s="22" t="n"/>
      <c r="L105" s="23">
        <f>IF(OR($C105="",$E105="",$F105=""),"",IF($F105&lt;$E105,"",$F105-$E105+1))</f>
        <v/>
      </c>
      <c r="M105" s="23">
        <f>IF(OR($C105="",$F105="",Resumen!$B$6=""),"",Resumen!$B$6-$F105)</f>
        <v/>
      </c>
      <c r="N105" s="23">
        <f>IF($C105="","",IF($G105="","No",IF($G105=$A105,"REVISAR",IF(COUNTIF($A$7:$A$106,$G105)=0,"REVISAR",IFERROR(IF(INDEX($I$7:$I$106,MATCH($G105,$A$7:$A$106,0))&lt;&gt;"Completada","Sí","No"),"REVISAR")))))</f>
        <v/>
      </c>
      <c r="O105" s="23">
        <f>IF($C105="","",IF($R105&lt;&gt;"OK","REVISAR",IF($I105="Completada","Completada",IF($F105&gt;=Resumen!$B$6,"Fuera de ventana",IF($N105="Sí","Bloqueada",IF($F105&lt;Resumen!$B$5,"Atrasada",IF($F105&lt;=Resumen!$B$5+Resumen!$B$7,"Próxima","En plazo")))))))</f>
        <v/>
      </c>
      <c r="P105" s="20" t="n"/>
      <c r="Q105" s="20" t="n"/>
      <c r="R105" s="24">
        <f>IF($C105="","",IF($A105="","Falta ID",IF(COUNTIF($A$7:$A$106,$A105)&gt;1,"ID duplicado",IF(OR($E105="",$F105=""),"Faltan fechas",IF($F105&lt;$E105,"Fin anterior al inicio",IF($F105&gt;=Resumen!$B$6,"Termina en/tras rodaje",IF(AND($G105&lt;&gt;"",COUNTIF($A$7:$A$106,$G105)=0),"Dependencia inexistente",IF($G105=$A105,"Autodependencia",IF(OR($I105="",$J105="",$K105=""),"Faltan datos de seguimiento",IF(AND($I105="Completada",$K105&lt;&gt;100%),"Completada sin 100%","OK"))))))))))</f>
        <v/>
      </c>
    </row>
    <row r="106" ht="34" customHeight="1">
      <c r="A106" s="19" t="n"/>
      <c r="B106" s="20" t="n"/>
      <c r="C106" s="20" t="n"/>
      <c r="D106" s="20" t="n"/>
      <c r="E106" s="34" t="n"/>
      <c r="F106" s="34" t="n"/>
      <c r="G106" s="19" t="n"/>
      <c r="H106" s="34" t="n"/>
      <c r="I106" s="19" t="n"/>
      <c r="J106" s="19" t="n"/>
      <c r="K106" s="22" t="n"/>
      <c r="L106" s="23">
        <f>IF(OR($C106="",$E106="",$F106=""),"",IF($F106&lt;$E106,"",$F106-$E106+1))</f>
        <v/>
      </c>
      <c r="M106" s="23">
        <f>IF(OR($C106="",$F106="",Resumen!$B$6=""),"",Resumen!$B$6-$F106)</f>
        <v/>
      </c>
      <c r="N106" s="23">
        <f>IF($C106="","",IF($G106="","No",IF($G106=$A106,"REVISAR",IF(COUNTIF($A$7:$A$106,$G106)=0,"REVISAR",IFERROR(IF(INDEX($I$7:$I$106,MATCH($G106,$A$7:$A$106,0))&lt;&gt;"Completada","Sí","No"),"REVISAR")))))</f>
        <v/>
      </c>
      <c r="O106" s="23">
        <f>IF($C106="","",IF($R106&lt;&gt;"OK","REVISAR",IF($I106="Completada","Completada",IF($F106&gt;=Resumen!$B$6,"Fuera de ventana",IF($N106="Sí","Bloqueada",IF($F106&lt;Resumen!$B$5,"Atrasada",IF($F106&lt;=Resumen!$B$5+Resumen!$B$7,"Próxima","En plazo")))))))</f>
        <v/>
      </c>
      <c r="P106" s="20" t="n"/>
      <c r="Q106" s="20" t="n"/>
      <c r="R106" s="24">
        <f>IF($C106="","",IF($A106="","Falta ID",IF(COUNTIF($A$7:$A$106,$A106)&gt;1,"ID duplicado",IF(OR($E106="",$F106=""),"Faltan fechas",IF($F106&lt;$E106,"Fin anterior al inicio",IF($F106&gt;=Resumen!$B$6,"Termina en/tras rodaje",IF(AND($G106&lt;&gt;"",COUNTIF($A$7:$A$106,$G106)=0),"Dependencia inexistente",IF($G106=$A106,"Autodependencia",IF(OR($I106="",$J106="",$K106=""),"Faltan datos de seguimiento",IF(AND($I106="Completada",$K106&lt;&gt;100%),"Completada sin 100%","OK"))))))))))</f>
        <v/>
      </c>
    </row>
  </sheetData>
  <autoFilter ref="A6:R106"/>
  <mergeCells count="1">
    <mergeCell ref="A1:R1"/>
  </mergeCells>
  <conditionalFormatting sqref="A7:R106">
    <cfRule type="expression" priority="1" dxfId="7">
      <formula>$O7="Completada"</formula>
    </cfRule>
    <cfRule type="expression" priority="2" dxfId="8">
      <formula>$O7="En plazo"</formula>
    </cfRule>
    <cfRule type="expression" priority="3" dxfId="9">
      <formula>$O7="Próxima"</formula>
    </cfRule>
    <cfRule type="expression" priority="4" dxfId="5">
      <formula>$O7="Atrasada"</formula>
    </cfRule>
    <cfRule type="expression" priority="5" dxfId="10">
      <formula>$O7="Bloqueada"</formula>
    </cfRule>
    <cfRule type="expression" priority="6" dxfId="3">
      <formula>$O7="Fuera de ventana"</formula>
    </cfRule>
    <cfRule type="expression" priority="7" dxfId="11">
      <formula>$O7="REVISAR"</formula>
    </cfRule>
  </conditionalFormatting>
  <conditionalFormatting sqref="A7:A106">
    <cfRule type="expression" priority="8" dxfId="3">
      <formula>AND(A7&lt;&gt;"",COUNTIF($A$7:$A$106,A7)&gt;1)</formula>
    </cfRule>
  </conditionalFormatting>
  <conditionalFormatting sqref="K7:K106">
    <cfRule type="dataBar" priority="9">
      <dataBar showValue="1">
        <cfvo type="num" val="0"/>
        <cfvo type="num" val="1"/>
        <color rgb="0016867A"/>
      </dataBar>
    </cfRule>
  </conditionalFormatting>
  <conditionalFormatting sqref="M7:M106">
    <cfRule type="cellIs" priority="10" operator="lessThan" dxfId="5">
      <formula>0</formula>
    </cfRule>
    <cfRule type="cellIs" priority="11" operator="equal" dxfId="10">
      <formula>0</formula>
    </cfRule>
    <cfRule type="cellIs" priority="12" operator="between" dxfId="9">
      <formula>1</formula>
      <formula>3</formula>
    </cfRule>
  </conditionalFormatting>
  <conditionalFormatting sqref="R7:R106">
    <cfRule type="expression" priority="13" dxfId="6">
      <formula>AND(R7&lt;&gt;"",R7&lt;&gt;"OK")</formula>
    </cfRule>
  </conditionalFormatting>
  <dataValidations count="10">
    <dataValidation sqref="A7:A106" showDropDown="0" showInputMessage="0" showErrorMessage="1" allowBlank="0" errorTitle="ID no válido" error="Usa el formato PRE-001." type="custom">
      <formula1>=OR(A7="",IFERROR(AND(LEFT(A7,3)="PRE",LEN(A7)=7,ISNUMBER(VALUE(RIGHT(A7,3)))),FALSE))</formula1>
    </dataValidation>
    <dataValidation sqref="B7:B106" showDropDown="0" showInputMessage="0" showErrorMessage="1" allowBlank="0" error="Selecciona una fase de la lista." type="list">
      <formula1>"Casting,Localizaciones,Permisos,Pruebas,Contratación,Preparación técnica,Logística"</formula1>
    </dataValidation>
    <dataValidation sqref="C7:C106" showDropDown="0" showInputMessage="0" showErrorMessage="1" allowBlank="0" error="La actividad no puede superar 120 caracteres." type="textLength" operator="lessThanOrEqual">
      <formula1>120</formula1>
    </dataValidation>
    <dataValidation sqref="D7:D106" showDropDown="0" showInputMessage="0" showErrorMessage="1" allowBlank="0" error="Selecciona un responsable de la lista o deja la celda vacía." type="list">
      <formula1>"Lucía Prado,Mateo Ríos,Nora Vidal,Clara Monte,Diego Soler,Equipo Casting Norte,Producción Álamo"</formula1>
    </dataValidation>
    <dataValidation sqref="E7:F106 H7:H106" showDropDown="0" showInputMessage="0" showErrorMessage="1" allowBlank="0" error="Introduce una fecha entre 01/01/2020 y 31/12/2100." type="date" operator="between">
      <formula1>DATE(2020,1,1)</formula1>
      <formula2>DATE(2100,12,31)</formula2>
    </dataValidation>
    <dataValidation sqref="G7:G106" showDropDown="0" showInputMessage="0" showErrorMessage="1" allowBlank="0" error="Selecciona un ID existente o deja la celda vacía." type="list">
      <formula1>'Calendario'!$A$7:$A$106</formula1>
    </dataValidation>
    <dataValidation sqref="I7:I106" showDropDown="0" showInputMessage="0" showErrorMessage="1" allowBlank="0" error="Selecciona un estado de la lista." type="list">
      <formula1>"No iniciada,En curso,En espera,Completada,Cancelada"</formula1>
    </dataValidation>
    <dataValidation sqref="J7:J106" showDropDown="0" showInputMessage="0" showErrorMessage="1" allowBlank="0" error="Selecciona Alta, Media o Baja." type="list">
      <formula1>"Alta,Media,Baja"</formula1>
    </dataValidation>
    <dataValidation sqref="K7:K106" showDropDown="0" showInputMessage="0" showErrorMessage="1" allowBlank="0" error="Introduce un porcentaje entre 0% y 100%." type="decimal" operator="between">
      <formula1>0</formula1>
      <formula2>1</formula2>
    </dataValidation>
    <dataValidation sqref="P7:Q106" showDropDown="0" showInputMessage="0" showErrorMessage="1" allowBlank="0" error="El texto no puede superar 200 caracteres." type="textLength" operator="lessThanOrEqual">
      <formula1>200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" customWidth="1" min="2" max="2"/>
    <col width="20" customWidth="1" min="3" max="3"/>
    <col width="4" customWidth="1" min="4" max="4"/>
    <col width="18" customWidth="1" min="5" max="5"/>
    <col width="4" customWidth="1" min="6" max="6"/>
    <col width="30" customWidth="1" min="7" max="7"/>
  </cols>
  <sheetData>
    <row r="1">
      <c r="A1" s="25" t="inlineStr">
        <is>
          <t>Fases</t>
        </is>
      </c>
      <c r="C1" s="25" t="inlineStr">
        <is>
          <t>Estados</t>
        </is>
      </c>
      <c r="E1" s="25" t="inlineStr">
        <is>
          <t>Prioridades</t>
        </is>
      </c>
      <c r="G1" s="25" t="inlineStr">
        <is>
          <t>Responsables</t>
        </is>
      </c>
    </row>
    <row r="2">
      <c r="A2" s="3" t="inlineStr">
        <is>
          <t>Casting</t>
        </is>
      </c>
      <c r="C2" s="3" t="inlineStr">
        <is>
          <t>No iniciada</t>
        </is>
      </c>
      <c r="E2" s="3" t="inlineStr">
        <is>
          <t>Alta</t>
        </is>
      </c>
      <c r="G2" s="3" t="inlineStr">
        <is>
          <t>Lucía Prado</t>
        </is>
      </c>
    </row>
    <row r="3">
      <c r="A3" s="3" t="inlineStr">
        <is>
          <t>Localizaciones</t>
        </is>
      </c>
      <c r="C3" s="3" t="inlineStr">
        <is>
          <t>En curso</t>
        </is>
      </c>
      <c r="E3" s="3" t="inlineStr">
        <is>
          <t>Media</t>
        </is>
      </c>
      <c r="G3" s="3" t="inlineStr">
        <is>
          <t>Mateo Ríos</t>
        </is>
      </c>
    </row>
    <row r="4">
      <c r="A4" s="3" t="inlineStr">
        <is>
          <t>Permisos</t>
        </is>
      </c>
      <c r="C4" s="3" t="inlineStr">
        <is>
          <t>En espera</t>
        </is>
      </c>
      <c r="E4" s="3" t="inlineStr">
        <is>
          <t>Baja</t>
        </is>
      </c>
      <c r="G4" s="3" t="inlineStr">
        <is>
          <t>Nora Vidal</t>
        </is>
      </c>
    </row>
    <row r="5">
      <c r="A5" s="3" t="inlineStr">
        <is>
          <t>Pruebas</t>
        </is>
      </c>
      <c r="C5" s="3" t="inlineStr">
        <is>
          <t>Completada</t>
        </is>
      </c>
      <c r="E5" s="3" t="n"/>
      <c r="G5" s="3" t="inlineStr">
        <is>
          <t>Clara Monte</t>
        </is>
      </c>
    </row>
    <row r="6">
      <c r="A6" s="3" t="inlineStr">
        <is>
          <t>Contratación</t>
        </is>
      </c>
      <c r="C6" s="3" t="inlineStr">
        <is>
          <t>Cancelada</t>
        </is>
      </c>
      <c r="E6" s="3" t="n"/>
      <c r="G6" s="3" t="inlineStr">
        <is>
          <t>Diego Soler</t>
        </is>
      </c>
    </row>
    <row r="7">
      <c r="A7" s="3" t="inlineStr">
        <is>
          <t>Preparación técnica</t>
        </is>
      </c>
      <c r="C7" s="3" t="n"/>
      <c r="E7" s="3" t="n"/>
      <c r="G7" s="3" t="inlineStr">
        <is>
          <t>Equipo Casting Norte</t>
        </is>
      </c>
    </row>
    <row r="8">
      <c r="A8" s="3" t="inlineStr">
        <is>
          <t>Logística</t>
        </is>
      </c>
      <c r="C8" s="3" t="n"/>
      <c r="E8" s="3" t="n"/>
      <c r="G8" s="3" t="inlineStr">
        <is>
          <t>Producción Álamo</t>
        </is>
      </c>
    </row>
    <row r="9">
      <c r="A9" s="3" t="n"/>
      <c r="C9" s="3" t="n"/>
      <c r="E9" s="3" t="n"/>
      <c r="G9" s="3" t="n"/>
    </row>
    <row r="10">
      <c r="A10" s="3" t="n"/>
      <c r="C10" s="3" t="n"/>
      <c r="E10" s="3" t="n"/>
      <c r="G10" s="3" t="n"/>
    </row>
    <row r="11">
      <c r="A11" s="3" t="n"/>
      <c r="C11" s="3" t="n"/>
      <c r="E11" s="3" t="n"/>
      <c r="G11" s="3" t="n"/>
    </row>
    <row r="12">
      <c r="A12" s="3" t="n"/>
      <c r="C12" s="3" t="n"/>
      <c r="E12" s="3" t="n"/>
      <c r="G12" s="3" t="n"/>
    </row>
    <row r="13">
      <c r="A13" s="3" t="n"/>
      <c r="C13" s="3" t="n"/>
      <c r="E13" s="3" t="n"/>
      <c r="G13" s="3" t="n"/>
    </row>
    <row r="14">
      <c r="A14" s="3" t="n"/>
      <c r="C14" s="3" t="n"/>
      <c r="E14" s="3" t="n"/>
      <c r="G14" s="3" t="n"/>
    </row>
    <row r="15">
      <c r="A15" s="3" t="n"/>
      <c r="C15" s="3" t="n"/>
      <c r="E15" s="3" t="n"/>
      <c r="G15" s="3" t="n"/>
    </row>
    <row r="16">
      <c r="A16" s="3" t="n"/>
      <c r="C16" s="3" t="n"/>
      <c r="E16" s="3" t="n"/>
      <c r="G16" s="3" t="n"/>
    </row>
    <row r="17">
      <c r="A17" s="3" t="n"/>
      <c r="C17" s="3" t="n"/>
      <c r="E17" s="3" t="n"/>
      <c r="G17" s="3" t="n"/>
    </row>
    <row r="18">
      <c r="A18" s="3" t="n"/>
      <c r="C18" s="3" t="n"/>
      <c r="E18" s="3" t="n"/>
      <c r="G18" s="3" t="n"/>
    </row>
    <row r="19">
      <c r="A19" s="3" t="n"/>
      <c r="C19" s="3" t="n"/>
      <c r="E19" s="3" t="n"/>
      <c r="G19" s="3" t="n"/>
    </row>
    <row r="20">
      <c r="A20" s="3" t="n"/>
      <c r="C20" s="3" t="n"/>
      <c r="E20" s="3" t="n"/>
      <c r="G20" s="3" t="n"/>
    </row>
    <row r="21">
      <c r="A21" s="3" t="n"/>
      <c r="C21" s="3" t="n"/>
      <c r="E21" s="3" t="n"/>
      <c r="G21" s="3" t="n"/>
    </row>
    <row r="22">
      <c r="A22" s="3" t="n"/>
      <c r="C22" s="3" t="n"/>
      <c r="E22" s="3" t="n"/>
      <c r="G22" s="3" t="n"/>
    </row>
    <row r="23">
      <c r="A23" s="3" t="n"/>
      <c r="C23" s="3" t="n"/>
      <c r="E23" s="3" t="n"/>
      <c r="G23" s="3" t="n"/>
    </row>
    <row r="24">
      <c r="A24" s="3" t="n"/>
      <c r="C24" s="3" t="n"/>
      <c r="E24" s="3" t="n"/>
      <c r="G24" s="3" t="n"/>
    </row>
    <row r="25">
      <c r="A25" s="3" t="n"/>
      <c r="C25" s="3" t="n"/>
      <c r="E25" s="3" t="n"/>
      <c r="G25" s="3" t="n"/>
    </row>
    <row r="26">
      <c r="A26" s="3" t="n"/>
      <c r="C26" s="3" t="n"/>
      <c r="E26" s="3" t="n"/>
      <c r="G26" s="3" t="n"/>
    </row>
    <row r="27">
      <c r="A27" s="3" t="n"/>
      <c r="C27" s="3" t="n"/>
      <c r="E27" s="3" t="n"/>
      <c r="G27" s="3" t="n"/>
    </row>
    <row r="28">
      <c r="A28" s="3" t="n"/>
      <c r="C28" s="3" t="n"/>
      <c r="E28" s="3" t="n"/>
      <c r="G28" s="3" t="n"/>
    </row>
    <row r="29">
      <c r="A29" s="3" t="n"/>
      <c r="C29" s="3" t="n"/>
      <c r="E29" s="3" t="n"/>
      <c r="G29" s="3" t="n"/>
    </row>
    <row r="30">
      <c r="A30" s="3" t="n"/>
      <c r="C30" s="3" t="n"/>
      <c r="E30" s="3" t="n"/>
      <c r="G30" s="3" t="n"/>
    </row>
    <row r="31">
      <c r="A31" s="3" t="n"/>
      <c r="C31" s="3" t="n"/>
      <c r="E31" s="3" t="n"/>
      <c r="G31" s="3" t="n"/>
    </row>
    <row r="32">
      <c r="A32" s="3" t="n"/>
      <c r="C32" s="3" t="n"/>
      <c r="E32" s="3" t="n"/>
      <c r="G32" s="3" t="n"/>
    </row>
    <row r="33">
      <c r="A33" s="3" t="n"/>
      <c r="C33" s="3" t="n"/>
      <c r="E33" s="3" t="n"/>
      <c r="G33" s="3" t="n"/>
    </row>
    <row r="34">
      <c r="A34" s="3" t="n"/>
      <c r="C34" s="3" t="n"/>
      <c r="E34" s="3" t="n"/>
      <c r="G34" s="3" t="n"/>
    </row>
    <row r="35">
      <c r="A35" s="3" t="n"/>
      <c r="C35" s="3" t="n"/>
      <c r="E35" s="3" t="n"/>
      <c r="G35" s="3" t="n"/>
    </row>
    <row r="36">
      <c r="A36" s="3" t="n"/>
      <c r="C36" s="3" t="n"/>
      <c r="E36" s="3" t="n"/>
      <c r="G36" s="3" t="n"/>
    </row>
    <row r="37">
      <c r="A37" s="3" t="n"/>
      <c r="C37" s="3" t="n"/>
      <c r="E37" s="3" t="n"/>
      <c r="G37" s="3" t="n"/>
    </row>
    <row r="38">
      <c r="A38" s="3" t="n"/>
      <c r="C38" s="3" t="n"/>
      <c r="E38" s="3" t="n"/>
      <c r="G38" s="3" t="n"/>
    </row>
    <row r="39">
      <c r="A39" s="3" t="n"/>
      <c r="C39" s="3" t="n"/>
      <c r="E39" s="3" t="n"/>
      <c r="G39" s="3" t="n"/>
    </row>
    <row r="40">
      <c r="A40" s="3" t="n"/>
      <c r="C40" s="3" t="n"/>
      <c r="E40" s="3" t="n"/>
      <c r="G40" s="3" t="n"/>
    </row>
    <row r="41">
      <c r="A41" s="3" t="n"/>
      <c r="C41" s="3" t="n"/>
      <c r="E41" s="3" t="n"/>
      <c r="G41" s="3" t="n"/>
    </row>
    <row r="42">
      <c r="A42" s="3" t="n"/>
      <c r="C42" s="3" t="n"/>
      <c r="E42" s="3" t="n"/>
      <c r="G42" s="3" t="n"/>
    </row>
    <row r="43">
      <c r="A43" s="3" t="n"/>
      <c r="C43" s="3" t="n"/>
      <c r="E43" s="3" t="n"/>
      <c r="G43" s="3" t="n"/>
    </row>
    <row r="44">
      <c r="A44" s="3" t="n"/>
      <c r="C44" s="3" t="n"/>
      <c r="E44" s="3" t="n"/>
      <c r="G44" s="3" t="n"/>
    </row>
    <row r="45">
      <c r="A45" s="3" t="n"/>
      <c r="C45" s="3" t="n"/>
      <c r="E45" s="3" t="n"/>
      <c r="G45" s="3" t="n"/>
    </row>
    <row r="46">
      <c r="A46" s="3" t="n"/>
      <c r="C46" s="3" t="n"/>
      <c r="E46" s="3" t="n"/>
      <c r="G46" s="3" t="n"/>
    </row>
    <row r="47">
      <c r="A47" s="3" t="n"/>
      <c r="C47" s="3" t="n"/>
      <c r="E47" s="3" t="n"/>
      <c r="G47" s="3" t="n"/>
    </row>
    <row r="48">
      <c r="A48" s="3" t="n"/>
      <c r="C48" s="3" t="n"/>
      <c r="E48" s="3" t="n"/>
      <c r="G48" s="3" t="n"/>
    </row>
    <row r="49">
      <c r="A49" s="3" t="n"/>
      <c r="C49" s="3" t="n"/>
      <c r="E49" s="3" t="n"/>
      <c r="G49" s="3" t="n"/>
    </row>
    <row r="50">
      <c r="A50" s="3" t="n"/>
      <c r="C50" s="3" t="n"/>
      <c r="E50" s="3" t="n"/>
      <c r="G50" s="3" t="n"/>
    </row>
    <row r="51">
      <c r="A51" s="3" t="n"/>
      <c r="C51" s="3" t="n"/>
      <c r="E51" s="3" t="n"/>
      <c r="G51" s="3" t="n"/>
    </row>
    <row r="52">
      <c r="A52" s="3" t="n"/>
      <c r="C52" s="3" t="n"/>
      <c r="E52" s="3" t="n"/>
      <c r="G52" s="3" t="n"/>
    </row>
    <row r="53">
      <c r="A53" s="3" t="n"/>
      <c r="C53" s="3" t="n"/>
      <c r="E53" s="3" t="n"/>
      <c r="G53" s="3" t="n"/>
    </row>
    <row r="54">
      <c r="A54" s="3" t="n"/>
      <c r="C54" s="3" t="n"/>
      <c r="E54" s="3" t="n"/>
      <c r="G54" s="3" t="n"/>
    </row>
    <row r="55">
      <c r="A55" s="3" t="n"/>
      <c r="C55" s="3" t="n"/>
      <c r="E55" s="3" t="n"/>
      <c r="G55" s="3" t="n"/>
    </row>
    <row r="56">
      <c r="A56" s="3" t="n"/>
      <c r="C56" s="3" t="n"/>
      <c r="E56" s="3" t="n"/>
      <c r="G56" s="3" t="n"/>
    </row>
    <row r="57">
      <c r="A57" s="3" t="n"/>
      <c r="C57" s="3" t="n"/>
      <c r="E57" s="3" t="n"/>
      <c r="G57" s="3" t="n"/>
    </row>
    <row r="58">
      <c r="A58" s="3" t="n"/>
      <c r="C58" s="3" t="n"/>
      <c r="E58" s="3" t="n"/>
      <c r="G58" s="3" t="n"/>
    </row>
    <row r="59">
      <c r="A59" s="3" t="n"/>
      <c r="C59" s="3" t="n"/>
      <c r="E59" s="3" t="n"/>
      <c r="G59" s="3" t="n"/>
    </row>
    <row r="60">
      <c r="A60" s="3" t="n"/>
      <c r="C60" s="3" t="n"/>
      <c r="E60" s="3" t="n"/>
      <c r="G60" s="3" t="n"/>
    </row>
    <row r="61">
      <c r="A61" s="3" t="n"/>
      <c r="C61" s="3" t="n"/>
      <c r="E61" s="3" t="n"/>
      <c r="G61" s="3" t="n"/>
    </row>
    <row r="62">
      <c r="A62" s="3" t="n"/>
      <c r="C62" s="3" t="n"/>
      <c r="E62" s="3" t="n"/>
      <c r="G62" s="3" t="n"/>
    </row>
    <row r="63">
      <c r="A63" s="3" t="n"/>
      <c r="C63" s="3" t="n"/>
      <c r="E63" s="3" t="n"/>
      <c r="G63" s="3" t="n"/>
    </row>
    <row r="64">
      <c r="A64" s="3" t="n"/>
      <c r="C64" s="3" t="n"/>
      <c r="E64" s="3" t="n"/>
      <c r="G64" s="3" t="n"/>
    </row>
    <row r="65">
      <c r="A65" s="3" t="n"/>
      <c r="C65" s="3" t="n"/>
      <c r="E65" s="3" t="n"/>
      <c r="G65" s="3" t="n"/>
    </row>
    <row r="66">
      <c r="A66" s="3" t="n"/>
      <c r="C66" s="3" t="n"/>
      <c r="E66" s="3" t="n"/>
      <c r="G66" s="3" t="n"/>
    </row>
    <row r="67">
      <c r="A67" s="3" t="n"/>
      <c r="C67" s="3" t="n"/>
      <c r="E67" s="3" t="n"/>
      <c r="G67" s="3" t="n"/>
    </row>
    <row r="68">
      <c r="A68" s="3" t="n"/>
      <c r="C68" s="3" t="n"/>
      <c r="E68" s="3" t="n"/>
      <c r="G68" s="3" t="n"/>
    </row>
    <row r="69">
      <c r="A69" s="3" t="n"/>
      <c r="C69" s="3" t="n"/>
      <c r="E69" s="3" t="n"/>
      <c r="G69" s="3" t="n"/>
    </row>
    <row r="70">
      <c r="A70" s="3" t="n"/>
      <c r="C70" s="3" t="n"/>
      <c r="E70" s="3" t="n"/>
      <c r="G70" s="3" t="n"/>
    </row>
    <row r="71">
      <c r="A71" s="3" t="n"/>
      <c r="C71" s="3" t="n"/>
      <c r="E71" s="3" t="n"/>
      <c r="G71" s="3" t="n"/>
    </row>
    <row r="72">
      <c r="A72" s="3" t="n"/>
      <c r="C72" s="3" t="n"/>
      <c r="E72" s="3" t="n"/>
      <c r="G72" s="3" t="n"/>
    </row>
    <row r="73">
      <c r="A73" s="3" t="n"/>
      <c r="C73" s="3" t="n"/>
      <c r="E73" s="3" t="n"/>
      <c r="G73" s="3" t="n"/>
    </row>
    <row r="74">
      <c r="A74" s="3" t="n"/>
      <c r="C74" s="3" t="n"/>
      <c r="E74" s="3" t="n"/>
      <c r="G74" s="3" t="n"/>
    </row>
    <row r="75">
      <c r="A75" s="3" t="n"/>
      <c r="C75" s="3" t="n"/>
      <c r="E75" s="3" t="n"/>
      <c r="G75" s="3" t="n"/>
    </row>
    <row r="76">
      <c r="A76" s="3" t="n"/>
      <c r="C76" s="3" t="n"/>
      <c r="E76" s="3" t="n"/>
      <c r="G76" s="3" t="n"/>
    </row>
    <row r="77">
      <c r="A77" s="3" t="n"/>
      <c r="C77" s="3" t="n"/>
      <c r="E77" s="3" t="n"/>
      <c r="G77" s="3" t="n"/>
    </row>
    <row r="78">
      <c r="A78" s="3" t="n"/>
      <c r="C78" s="3" t="n"/>
      <c r="E78" s="3" t="n"/>
      <c r="G78" s="3" t="n"/>
    </row>
    <row r="79">
      <c r="A79" s="3" t="n"/>
      <c r="C79" s="3" t="n"/>
      <c r="E79" s="3" t="n"/>
      <c r="G79" s="3" t="n"/>
    </row>
    <row r="80">
      <c r="A80" s="3" t="n"/>
      <c r="C80" s="3" t="n"/>
      <c r="E80" s="3" t="n"/>
      <c r="G80" s="3" t="n"/>
    </row>
    <row r="81">
      <c r="A81" s="3" t="n"/>
      <c r="C81" s="3" t="n"/>
      <c r="E81" s="3" t="n"/>
      <c r="G81" s="3" t="n"/>
    </row>
    <row r="82">
      <c r="A82" s="3" t="n"/>
      <c r="C82" s="3" t="n"/>
      <c r="E82" s="3" t="n"/>
      <c r="G82" s="3" t="n"/>
    </row>
    <row r="83">
      <c r="A83" s="3" t="n"/>
      <c r="C83" s="3" t="n"/>
      <c r="E83" s="3" t="n"/>
      <c r="G83" s="3" t="n"/>
    </row>
    <row r="84">
      <c r="A84" s="3" t="n"/>
      <c r="C84" s="3" t="n"/>
      <c r="E84" s="3" t="n"/>
      <c r="G84" s="3" t="n"/>
    </row>
    <row r="85">
      <c r="A85" s="3" t="n"/>
      <c r="C85" s="3" t="n"/>
      <c r="E85" s="3" t="n"/>
      <c r="G85" s="3" t="n"/>
    </row>
    <row r="86">
      <c r="A86" s="3" t="n"/>
      <c r="C86" s="3" t="n"/>
      <c r="E86" s="3" t="n"/>
      <c r="G86" s="3" t="n"/>
    </row>
    <row r="87">
      <c r="A87" s="3" t="n"/>
      <c r="C87" s="3" t="n"/>
      <c r="E87" s="3" t="n"/>
      <c r="G87" s="3" t="n"/>
    </row>
    <row r="88">
      <c r="A88" s="3" t="n"/>
      <c r="C88" s="3" t="n"/>
      <c r="E88" s="3" t="n"/>
      <c r="G88" s="3" t="n"/>
    </row>
    <row r="89">
      <c r="A89" s="3" t="n"/>
      <c r="C89" s="3" t="n"/>
      <c r="E89" s="3" t="n"/>
      <c r="G89" s="3" t="n"/>
    </row>
    <row r="90">
      <c r="A90" s="3" t="n"/>
      <c r="C90" s="3" t="n"/>
      <c r="E90" s="3" t="n"/>
      <c r="G90" s="3" t="n"/>
    </row>
    <row r="91">
      <c r="A91" s="3" t="n"/>
      <c r="C91" s="3" t="n"/>
      <c r="E91" s="3" t="n"/>
      <c r="G91" s="3" t="n"/>
    </row>
    <row r="92">
      <c r="A92" s="3" t="n"/>
      <c r="C92" s="3" t="n"/>
      <c r="E92" s="3" t="n"/>
      <c r="G92" s="3" t="n"/>
    </row>
    <row r="93">
      <c r="A93" s="3" t="n"/>
      <c r="C93" s="3" t="n"/>
      <c r="E93" s="3" t="n"/>
      <c r="G93" s="3" t="n"/>
    </row>
    <row r="94">
      <c r="A94" s="3" t="n"/>
      <c r="C94" s="3" t="n"/>
      <c r="E94" s="3" t="n"/>
      <c r="G94" s="3" t="n"/>
    </row>
    <row r="95">
      <c r="A95" s="3" t="n"/>
      <c r="C95" s="3" t="n"/>
      <c r="E95" s="3" t="n"/>
      <c r="G95" s="3" t="n"/>
    </row>
    <row r="96">
      <c r="A96" s="3" t="n"/>
      <c r="C96" s="3" t="n"/>
      <c r="E96" s="3" t="n"/>
      <c r="G96" s="3" t="n"/>
    </row>
    <row r="97">
      <c r="A97" s="3" t="n"/>
      <c r="C97" s="3" t="n"/>
      <c r="E97" s="3" t="n"/>
      <c r="G97" s="3" t="n"/>
    </row>
    <row r="98">
      <c r="A98" s="3" t="n"/>
      <c r="C98" s="3" t="n"/>
      <c r="E98" s="3" t="n"/>
      <c r="G98" s="3" t="n"/>
    </row>
    <row r="99">
      <c r="A99" s="3" t="n"/>
      <c r="C99" s="3" t="n"/>
      <c r="E99" s="3" t="n"/>
      <c r="G99" s="3" t="n"/>
    </row>
    <row r="100">
      <c r="A100" s="3" t="n"/>
      <c r="C100" s="3" t="n"/>
      <c r="E100" s="3" t="n"/>
      <c r="G100" s="3" t="n"/>
    </row>
    <row r="101"/>
    <row r="102">
      <c r="A102" s="26" t="inlineStr">
        <is>
          <t>Reglas de edición</t>
        </is>
      </c>
    </row>
    <row r="103">
      <c r="A103" s="27" t="inlineStr">
        <is>
          <t>Añade valores dentro de los rangos amarillos y evita filas vacías entre valores activos.</t>
        </is>
      </c>
    </row>
    <row r="104">
      <c r="A104" s="27" t="inlineStr">
        <is>
          <t>No elimines ni renombres los encabezados.</t>
        </is>
      </c>
    </row>
    <row r="105">
      <c r="A105" s="27" t="inlineStr">
        <is>
          <t>No almacenes teléfonos, DNI/NIE, direcciones, firmas ni correos personales.</t>
        </is>
      </c>
    </row>
  </sheetData>
  <autoFilter ref="A1:G100"/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1" customHeight="1">
      <c r="A1" s="1" t="inlineStr">
        <is>
          <t>Cómo usar el calendario de preproducción</t>
        </is>
      </c>
    </row>
    <row r="2"/>
    <row r="3">
      <c r="A3" s="28" t="inlineStr">
        <is>
          <t>1. Preparación inicial</t>
        </is>
      </c>
    </row>
    <row r="4" ht="28" customHeight="1">
      <c r="A4" s="29" t="inlineStr">
        <is>
          <t>1. En Resumen, indica el proyecto, la fecha de seguimiento y la fecha prevista de rodaje.</t>
        </is>
      </c>
    </row>
    <row r="5" ht="28" customHeight="1">
      <c r="A5" s="30" t="inlineStr">
        <is>
          <t>2. Revisa las listas de fases y responsables en Listas.</t>
        </is>
      </c>
    </row>
    <row r="6" ht="28" customHeight="1">
      <c r="A6" s="29" t="inlineStr">
        <is>
          <t>3. Sustituye o elimina los ejemplos de Calendario antes de usar la plantilla en un proyecto real.</t>
        </is>
      </c>
    </row>
    <row r="7"/>
    <row r="8">
      <c r="A8" s="28" t="inlineStr">
        <is>
          <t>2. Registro de actividades</t>
        </is>
      </c>
    </row>
    <row r="9" ht="28" customHeight="1">
      <c r="A9" s="29" t="inlineStr">
        <is>
          <t>1. Introduce una actividad concreta por fila.</t>
        </is>
      </c>
    </row>
    <row r="10" ht="28" customHeight="1">
      <c r="A10" s="30" t="inlineStr">
        <is>
          <t>2. Asigna un ID con formato PRE-001.</t>
        </is>
      </c>
    </row>
    <row r="11" ht="28" customHeight="1">
      <c r="A11" s="29" t="inlineStr">
        <is>
          <t>3. Indica inicio, fin, estado, prioridad y avance.</t>
        </is>
      </c>
    </row>
    <row r="12" ht="28" customHeight="1">
      <c r="A12" s="30" t="inlineStr">
        <is>
          <t>4. Usa Depende de cuando una tarea no pueda comenzar o cerrarse hasta completar otra.</t>
        </is>
      </c>
    </row>
    <row r="13" ht="28" customHeight="1">
      <c r="A13" s="29" t="inlineStr">
        <is>
          <t>5. Añade un entregable verificable: informe de visita, selección aprobada, solicitud preparada o acta de reunión.</t>
        </is>
      </c>
    </row>
    <row r="14"/>
    <row r="15">
      <c r="A15" s="28" t="inlineStr">
        <is>
          <t>3. Interpretación del semáforo</t>
        </is>
      </c>
    </row>
    <row r="16" ht="28" customHeight="1">
      <c r="A16" s="29" t="inlineStr">
        <is>
          <t>• Completada: actividad cerrada y marcada al 100%.</t>
        </is>
      </c>
    </row>
    <row r="17" ht="28" customHeight="1">
      <c r="A17" s="30" t="inlineStr">
        <is>
          <t>• En plazo: no presenta bloqueos ni vencimientos próximos.</t>
        </is>
      </c>
    </row>
    <row r="18" ht="28" customHeight="1">
      <c r="A18" s="29" t="inlineStr">
        <is>
          <t>• Próxima: termina dentro del umbral definido en Resumen.</t>
        </is>
      </c>
    </row>
    <row r="19" ht="28" customHeight="1">
      <c r="A19" s="30" t="inlineStr">
        <is>
          <t>• Atrasada: la fecha prevista de fin ya ha pasado.</t>
        </is>
      </c>
    </row>
    <row r="20" ht="28" customHeight="1">
      <c r="A20" s="29" t="inlineStr">
        <is>
          <t>• Bloqueada: su dependencia todavía no está completada.</t>
        </is>
      </c>
    </row>
    <row r="21" ht="28" customHeight="1">
      <c r="A21" s="30" t="inlineStr">
        <is>
          <t>• Fuera de ventana: termina el día del rodaje o después.</t>
        </is>
      </c>
    </row>
    <row r="22" ht="28" customHeight="1">
      <c r="A22" s="29" t="inlineStr">
        <is>
          <t>• REVISAR: existe un error o falta un dato obligatorio.</t>
        </is>
      </c>
    </row>
    <row r="23"/>
    <row r="24">
      <c r="A24" s="28" t="inlineStr">
        <is>
          <t>4. Revisión antes del rodaje</t>
        </is>
      </c>
    </row>
    <row r="25" ht="28" customHeight="1">
      <c r="A25" s="29" t="inlineStr">
        <is>
          <t>Comprueba que no existan IDs duplicados.</t>
        </is>
      </c>
    </row>
    <row r="26" ht="28" customHeight="1">
      <c r="A26" s="30" t="inlineStr">
        <is>
          <t>Comprueba que ninguna actividad dependa de sí misma.</t>
        </is>
      </c>
    </row>
    <row r="27" ht="28" customHeight="1">
      <c r="A27" s="29" t="inlineStr">
        <is>
          <t>Verifica que todas las dependencias indiquen IDs existentes.</t>
        </is>
      </c>
    </row>
    <row r="28" ht="28" customHeight="1">
      <c r="A28" s="30" t="inlineStr">
        <is>
          <t>Confirma que el fin no sea anterior al inicio.</t>
        </is>
      </c>
    </row>
    <row r="29" ht="28" customHeight="1">
      <c r="A29" s="29" t="inlineStr">
        <is>
          <t>Revisa que las tareas completadas tengan avance del 100%.</t>
        </is>
      </c>
    </row>
    <row r="30" ht="28" customHeight="1">
      <c r="A30" s="30" t="inlineStr">
        <is>
          <t>Asegura que las tareas críticas terminen antes de la fecha de rodaje.</t>
        </is>
      </c>
    </row>
    <row r="31" ht="28" customHeight="1">
      <c r="A31" s="29" t="inlineStr">
        <is>
          <t>Resuelve todas las incidencias mostradas en Semáforo y Revisión.</t>
        </is>
      </c>
    </row>
    <row r="32"/>
    <row r="33">
      <c r="A33" s="31" t="inlineStr">
        <is>
          <t>Nota de alcance</t>
        </is>
      </c>
    </row>
    <row r="34" ht="55" customHeight="1">
      <c r="A34" s="32" t="inlineStr">
        <is>
          <t>Esta plantilla es una herramienta de planificación interna. No sustituye revisiones contractuales, jurídicas, laborales, administrativas, de prevención ni de permisos que puedan corresponder al proyecto.</t>
        </is>
      </c>
    </row>
  </sheetData>
  <mergeCells count="1">
    <mergeCell ref="A1:H1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2026-09-07T11:19:49Z</dcterms:created>
  <dcterms:modified xmlns:dcterms="http://purl.org/dc/terms/" xmlns:xsi="http://www.w3.org/2001/XMLSchema-instance" xsi:type="dcterms:W3CDTF">2026-09-07T11:19:50+00:00Z</dcterms:modified>
</cp:coreProperties>
</file>