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 por escena" sheetId="2" state="visible" r:id="rId2"/>
    <sheet xmlns:r="http://schemas.openxmlformats.org/officeDocument/2006/relationships" name="Prend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3" hidden="1">'Instrucciones'!$A$7:$B$13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222222"/>
      <sz val="10"/>
    </font>
    <font>
      <name val="Aptos"/>
      <color rgb="00222222"/>
      <sz val="10"/>
    </font>
    <font>
      <name val="Aptos Display"/>
      <b val="1"/>
      <color rgb="00FFFFFF"/>
      <sz val="18"/>
    </font>
    <font>
      <name val="Aptos Display"/>
      <b val="1"/>
      <color rgb="0026233F"/>
      <sz val="17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1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/>
    </xf>
    <xf numFmtId="9" fontId="5" fillId="7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top" wrapText="1"/>
    </xf>
    <xf numFmtId="0" fontId="2" fillId="3" borderId="1" pivotButton="0" quotePrefix="0" xfId="0"/>
    <xf numFmtId="0" fontId="3" fillId="4" borderId="1" pivotButton="0" quotePrefix="0" xfId="0"/>
    <xf numFmtId="164" fontId="3" fillId="4" borderId="1" pivotButton="0" quotePrefix="0" xfId="0"/>
    <xf numFmtId="164" fontId="2" fillId="7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4" fontId="3" fillId="4" borderId="1" pivotButton="0" quotePrefix="0" xfId="0"/>
  </cellXfs>
  <cellStyles count="1">
    <cellStyle name="Normal" xfId="0" builtinId="0" hidden="0"/>
  </cellStyles>
  <dxfs count="7"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ont>
        <name val="Aptos"/>
        <b val="1"/>
        <color rgb="00222222"/>
        <sz val="10"/>
      </font>
      <fill>
        <patternFill patternType="solid">
          <fgColor rgb="00D9EAD3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ill>
        <patternFill patternType="solid">
          <fgColor rgb="00FFF0C7"/>
        </patternFill>
      </fill>
    </dxf>
    <dxf>
      <font>
        <name val="Aptos"/>
        <b val="1"/>
        <color rgb="009C000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Asignaciones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'Resumen'!$A$11:$A$15</f>
            </numRef>
          </cat>
          <val>
            <numRef>
              <f>'Resumen'!$B$11:$B$15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Asignaciones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328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ntrol" displayName="tblControl" ref="A1:Z101" headerRowCount="1">
  <autoFilter ref="A1:Z101"/>
  <tableColumns count="26">
    <tableColumn id="1" name="ID asignación"/>
    <tableColumn id="2" name="Jornada"/>
    <tableColumn id="3" name="Fecha de rodaje"/>
    <tableColumn id="4" name="Orden de continuidad"/>
    <tableColumn id="5" name="Escena"/>
    <tableColumn id="6" name="Personaje"/>
    <tableColumn id="7" name="ID look"/>
    <tableColumn id="8" name="Tipo de continuidad"/>
    <tableColumn id="9" name="Escena de raccord anterior"/>
    <tableColumn id="10" name="¿Hay cambio?"/>
    <tableColumn id="11" name="ID prenda"/>
    <tableColumn id="12" name="Categoría"/>
    <tableColumn id="13" name="Descripción"/>
    <tableColumn id="14" name="Color"/>
    <tableColumn id="15" name="Talla de catálogo"/>
    <tableColumn id="16" name="Talla requerida"/>
    <tableColumn id="17" name="Disponibilidad"/>
    <tableColumn id="18" name="Estado de preparación"/>
    <tableColumn id="19" name="Ubicación en rodaje"/>
    <tableColumn id="20" name="Referencia de raccord"/>
    <tableColumn id="21" name="Observaciones"/>
    <tableColumn id="22" name="Alerta de talla"/>
    <tableColumn id="23" name="Alerta de raccord"/>
    <tableColumn id="24" name="Alerta de asignación"/>
    <tableColumn id="25" name="Revisión"/>
    <tableColumn id="26" name="Cuenta de escen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rendas" displayName="tblPrendas" ref="A1:J101" headerRowCount="1">
  <autoFilter ref="A1:J101"/>
  <tableColumns count="10">
    <tableColumn id="1" name="ID prenda"/>
    <tableColumn id="2" name="Categoría"/>
    <tableColumn id="3" name="Descripción"/>
    <tableColumn id="4" name="Color"/>
    <tableColumn id="5" name="Talla"/>
    <tableColumn id="6" name="Estado físico"/>
    <tableColumn id="7" name="Ubicación habitual"/>
    <tableColumn id="8" name="Disponibilidad"/>
    <tableColumn id="9" name="Tratamiento pendiente"/>
    <tableColumn id="10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1" customWidth="1" min="3" max="3"/>
    <col width="25" customWidth="1" min="4" max="4"/>
    <col width="18" customWidth="1" min="5" max="5"/>
    <col width="20" customWidth="1" min="6" max="6"/>
    <col width="20" customWidth="1" min="7" max="7"/>
    <col width="24" customWidth="1" min="8" max="8"/>
    <col width="14" customWidth="1" min="9" max="9"/>
    <col width="14" customWidth="1" min="10" max="10"/>
  </cols>
  <sheetData>
    <row r="1" ht="34" customHeight="1">
      <c r="A1" s="1" t="inlineStr">
        <is>
          <t>Control de vestuario por escena</t>
        </is>
      </c>
    </row>
    <row r="2"/>
    <row r="3">
      <c r="A3" s="3" t="inlineStr">
        <is>
          <t>Producción</t>
        </is>
      </c>
      <c r="B3" s="4">
        <f>Instrucciones!$B$2</f>
        <v/>
      </c>
      <c r="D3" s="3" t="inlineStr">
        <is>
          <t>Fecha de revisión</t>
        </is>
      </c>
      <c r="E3" s="27">
        <f>Instrucciones!$B$3</f>
        <v/>
      </c>
      <c r="G3" s="3" t="inlineStr">
        <is>
          <t>Responsable</t>
        </is>
      </c>
      <c r="H3" s="4">
        <f>Instrucciones!$B$4</f>
        <v/>
      </c>
    </row>
    <row r="4"/>
    <row r="5"/>
    <row r="6" ht="38" customHeight="1">
      <c r="A6" s="6" t="inlineStr">
        <is>
          <t>Asignaciones registradas</t>
        </is>
      </c>
      <c r="B6" s="6" t="inlineStr">
        <is>
          <t>Escenas registradas</t>
        </is>
      </c>
      <c r="C6" s="6" t="inlineStr">
        <is>
          <t>Asignaciones listas</t>
        </is>
      </c>
      <c r="D6" s="6" t="inlineStr">
        <is>
          <t>Pendientes de preparación</t>
        </is>
      </c>
      <c r="E6" s="6" t="inlineStr">
        <is>
          <t>Incidencias</t>
        </is>
      </c>
      <c r="F6" s="6" t="inlineStr">
        <is>
          <t>Tallas por revisar</t>
        </is>
      </c>
      <c r="G6" s="6" t="inlineStr">
        <is>
          <t>Raccord incompleto</t>
        </is>
      </c>
      <c r="H6" s="6" t="inlineStr">
        <is>
          <t>Preparación completada</t>
        </is>
      </c>
    </row>
    <row r="7" ht="31" customHeight="1">
      <c r="A7" s="7">
        <f>COUNTIF('Control por escena'!$A$2:$A$101,"&lt;&gt;")</f>
        <v/>
      </c>
      <c r="B7" s="7">
        <f>SUM('Control por escena'!$Z$2:$Z$101)</f>
        <v/>
      </c>
      <c r="C7" s="7">
        <f>COUNTIFS('Control por escena'!$A$2:$A$101,"&lt;&gt;",'Control por escena'!$R$2:$R$101,"Listo")</f>
        <v/>
      </c>
      <c r="D7" s="7">
        <f>COUNTIFS('Control por escena'!$A$2:$A$101,"&lt;&gt;",'Control por escena'!$R$2:$R$101,"Pendiente")+COUNTIFS('Control por escena'!$A$2:$A$101,"&lt;&gt;",'Control por escena'!$R$2:$R$101,"En preparación")</f>
        <v/>
      </c>
      <c r="E7" s="7">
        <f>COUNTIFS('Control por escena'!$A$2:$A$101,"&lt;&gt;",'Control por escena'!$Y$2:$Y$101,"REVISAR")</f>
        <v/>
      </c>
      <c r="F7" s="7">
        <f>COUNTIF('Control por escena'!$V$2:$V$101,"REVISAR*")</f>
        <v/>
      </c>
      <c r="G7" s="7">
        <f>COUNTIF('Control por escena'!$W$2:$W$101,"REVISAR*")</f>
        <v/>
      </c>
      <c r="H7" s="8">
        <f>IF(A7=0,0,C7/A7)</f>
        <v/>
      </c>
    </row>
    <row r="8"/>
    <row r="9"/>
    <row r="10">
      <c r="A10" s="9" t="inlineStr">
        <is>
          <t>Estado</t>
        </is>
      </c>
      <c r="B10" s="9" t="inlineStr">
        <is>
          <t>Asignaciones</t>
        </is>
      </c>
    </row>
    <row r="11">
      <c r="A11" s="10" t="inlineStr">
        <is>
          <t>Pendiente</t>
        </is>
      </c>
      <c r="B11" s="11">
        <f>COUNTIFS('Control por escena'!$A$2:$A$101,"&lt;&gt;",'Control por escena'!$R$2:$R$101,A11)</f>
        <v/>
      </c>
    </row>
    <row r="12">
      <c r="A12" s="12" t="inlineStr">
        <is>
          <t>En preparación</t>
        </is>
      </c>
      <c r="B12" s="13">
        <f>COUNTIFS('Control por escena'!$A$2:$A$101,"&lt;&gt;",'Control por escena'!$R$2:$R$101,A12)</f>
        <v/>
      </c>
    </row>
    <row r="13">
      <c r="A13" s="10" t="inlineStr">
        <is>
          <t>Listo</t>
        </is>
      </c>
      <c r="B13" s="11">
        <f>COUNTIFS('Control por escena'!$A$2:$A$101,"&lt;&gt;",'Control por escena'!$R$2:$R$101,A13)</f>
        <v/>
      </c>
    </row>
    <row r="14">
      <c r="A14" s="12" t="inlineStr">
        <is>
          <t>Incidencia</t>
        </is>
      </c>
      <c r="B14" s="13">
        <f>COUNTIFS('Control por escena'!$A$2:$A$101,"&lt;&gt;",'Control por escena'!$R$2:$R$101,A14)</f>
        <v/>
      </c>
    </row>
    <row r="15">
      <c r="A15" s="10" t="inlineStr">
        <is>
          <t>No aplica</t>
        </is>
      </c>
      <c r="B15" s="11">
        <f>COUNTIFS('Control por escena'!$A$2:$A$101,"&lt;&gt;",'Control por escena'!$R$2:$R$101,A15)</f>
        <v/>
      </c>
    </row>
    <row r="16"/>
    <row r="17"/>
    <row r="18">
      <c r="A18" s="9" t="inlineStr">
        <is>
          <t>Comprobación</t>
        </is>
      </c>
      <c r="B18" s="9" t="inlineStr">
        <is>
          <t>Resultado</t>
        </is>
      </c>
    </row>
    <row r="19" ht="26" customHeight="1">
      <c r="A19" s="14" t="inlineStr">
        <is>
          <t>Hay identificadores de asignación duplicados</t>
        </is>
      </c>
      <c r="B19" s="15">
        <f>IF(COUNTIF('Control por escena'!$X$2:$X$101,"REVISAR*")&gt;0,"REVISAR","Correcto")</f>
        <v/>
      </c>
    </row>
    <row r="20" ht="26" customHeight="1">
      <c r="A20" s="16" t="inlineStr">
        <is>
          <t>Hay tallas incompatibles</t>
        </is>
      </c>
      <c r="B20" s="15">
        <f>IF(COUNTIF('Control por escena'!$V$2:$V$101,"REVISAR*")&gt;0,"REVISAR","Correcto")</f>
        <v/>
      </c>
    </row>
    <row r="21" ht="26" customHeight="1">
      <c r="A21" s="14" t="inlineStr">
        <is>
          <t>Faltan referencias de raccord</t>
        </is>
      </c>
      <c r="B21" s="15">
        <f>IF(COUNTIF('Control por escena'!$W$2:$W$101,"REVISAR*")&gt;0,"REVISAR","Correcto")</f>
        <v/>
      </c>
    </row>
    <row r="22" ht="26" customHeight="1">
      <c r="A22" s="16" t="inlineStr">
        <is>
          <t>Hay prendas no disponibles o inexistentes</t>
        </is>
      </c>
      <c r="B22" s="15">
        <f>IF(COUNTIF('Control por escena'!$X$2:$X$101,"*no disponible*")+COUNTIF('Control por escena'!$X$2:$X$101,"*no existe*")&gt;0,"REVISAR","Correcto")</f>
        <v/>
      </c>
    </row>
    <row r="23" ht="26" customHeight="1">
      <c r="A23" s="14" t="inlineStr">
        <is>
          <t>Hay filas incompletas</t>
        </is>
      </c>
      <c r="B23" s="15">
        <f>IF(COUNTIF('Control por escena'!$Y$2:$Y$101,"REVISAR")&gt;0,"REVISAR","Correcto")</f>
        <v/>
      </c>
    </row>
  </sheetData>
  <mergeCells count="1">
    <mergeCell ref="A1:H1"/>
  </mergeCells>
  <conditionalFormatting sqref="D7:G7">
    <cfRule type="cellIs" priority="1" operator="greaterThan" dxfId="0">
      <formula>0</formula>
    </cfRule>
    <cfRule type="cellIs" priority="2" operator="equal" dxfId="1">
      <formula>0</formula>
    </cfRule>
  </conditionalFormatting>
  <conditionalFormatting sqref="H7">
    <cfRule type="cellIs" priority="3" operator="lessThan" dxfId="0">
      <formula>0.7</formula>
    </cfRule>
    <cfRule type="cellIs" priority="4" operator="between" dxfId="2">
      <formula>0.7</formula>
      <formula>0.899999</formula>
    </cfRule>
    <cfRule type="cellIs" priority="5" operator="greaterThanOrEqual" dxfId="1">
      <formula>0.9</formula>
    </cfRule>
  </conditionalFormatting>
  <conditionalFormatting sqref="B19:B23">
    <cfRule type="expression" priority="6" dxfId="3">
      <formula>B19="Correcto"</formula>
    </cfRule>
    <cfRule type="expression" priority="7" dxfId="4">
      <formula>B19="REVISAR"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3" customWidth="1" min="3" max="3"/>
    <col width="12" customWidth="1" min="4" max="4"/>
    <col width="12" customWidth="1" min="5" max="5"/>
    <col width="16" customWidth="1" min="6" max="6"/>
    <col width="16" customWidth="1" min="7" max="7"/>
    <col width="21" customWidth="1" min="8" max="8"/>
    <col width="18" customWidth="1" min="9" max="9"/>
    <col width="12" customWidth="1" min="10" max="10"/>
    <col width="13" customWidth="1" min="11" max="11"/>
    <col width="16" customWidth="1" min="12" max="12"/>
    <col width="30" customWidth="1" min="13" max="13"/>
    <col width="14" customWidth="1" min="14" max="14"/>
    <col width="15" customWidth="1" min="15" max="15"/>
    <col width="15" customWidth="1" min="16" max="16"/>
    <col width="18" customWidth="1" min="17" max="17"/>
    <col width="18" customWidth="1" min="18" max="18"/>
    <col width="21" customWidth="1" min="19" max="19"/>
    <col width="28" customWidth="1" min="20" max="20"/>
    <col width="36" customWidth="1" min="21" max="21"/>
    <col width="28" customWidth="1" min="22" max="22"/>
    <col width="28" customWidth="1" min="23" max="23"/>
    <col width="28" customWidth="1" min="24" max="24"/>
    <col width="12" customWidth="1" min="25" max="25"/>
    <col hidden="1" width="12" customWidth="1" min="26" max="26"/>
  </cols>
  <sheetData>
    <row r="1" ht="42" customHeight="1">
      <c r="A1" s="6" t="inlineStr">
        <is>
          <t>ID asignación</t>
        </is>
      </c>
      <c r="B1" s="6" t="inlineStr">
        <is>
          <t>Jornada</t>
        </is>
      </c>
      <c r="C1" s="6" t="inlineStr">
        <is>
          <t>Fecha de rodaje</t>
        </is>
      </c>
      <c r="D1" s="6" t="inlineStr">
        <is>
          <t>Orden de continuidad</t>
        </is>
      </c>
      <c r="E1" s="6" t="inlineStr">
        <is>
          <t>Escena</t>
        </is>
      </c>
      <c r="F1" s="6" t="inlineStr">
        <is>
          <t>Personaje</t>
        </is>
      </c>
      <c r="G1" s="6" t="inlineStr">
        <is>
          <t>ID look</t>
        </is>
      </c>
      <c r="H1" s="6" t="inlineStr">
        <is>
          <t>Tipo de continuidad</t>
        </is>
      </c>
      <c r="I1" s="6" t="inlineStr">
        <is>
          <t>Escena de raccord anterior</t>
        </is>
      </c>
      <c r="J1" s="6" t="inlineStr">
        <is>
          <t>¿Hay cambio?</t>
        </is>
      </c>
      <c r="K1" s="6" t="inlineStr">
        <is>
          <t>ID prenda</t>
        </is>
      </c>
      <c r="L1" s="6" t="inlineStr">
        <is>
          <t>Categoría</t>
        </is>
      </c>
      <c r="M1" s="6" t="inlineStr">
        <is>
          <t>Descripción</t>
        </is>
      </c>
      <c r="N1" s="6" t="inlineStr">
        <is>
          <t>Color</t>
        </is>
      </c>
      <c r="O1" s="6" t="inlineStr">
        <is>
          <t>Talla de catálogo</t>
        </is>
      </c>
      <c r="P1" s="6" t="inlineStr">
        <is>
          <t>Talla requerida</t>
        </is>
      </c>
      <c r="Q1" s="6" t="inlineStr">
        <is>
          <t>Disponibilidad</t>
        </is>
      </c>
      <c r="R1" s="6" t="inlineStr">
        <is>
          <t>Estado de preparación</t>
        </is>
      </c>
      <c r="S1" s="6" t="inlineStr">
        <is>
          <t>Ubicación en rodaje</t>
        </is>
      </c>
      <c r="T1" s="6" t="inlineStr">
        <is>
          <t>Referencia de raccord</t>
        </is>
      </c>
      <c r="U1" s="6" t="inlineStr">
        <is>
          <t>Observaciones</t>
        </is>
      </c>
      <c r="V1" s="6" t="inlineStr">
        <is>
          <t>Alerta de talla</t>
        </is>
      </c>
      <c r="W1" s="6" t="inlineStr">
        <is>
          <t>Alerta de raccord</t>
        </is>
      </c>
      <c r="X1" s="6" t="inlineStr">
        <is>
          <t>Alerta de asignación</t>
        </is>
      </c>
      <c r="Y1" s="6" t="inlineStr">
        <is>
          <t>Revisión</t>
        </is>
      </c>
      <c r="Z1" s="6" t="inlineStr">
        <is>
          <t>Cuenta de escena</t>
        </is>
      </c>
    </row>
    <row r="2" ht="38" customHeight="1">
      <c r="A2" s="17" t="inlineStr">
        <is>
          <t>ASG-001</t>
        </is>
      </c>
      <c r="B2" s="17" t="n">
        <v>1</v>
      </c>
      <c r="C2" s="28" t="n">
        <v>46280</v>
      </c>
      <c r="D2" s="17" t="n">
        <v>10</v>
      </c>
      <c r="E2" s="17" t="inlineStr">
        <is>
          <t>ESC-012</t>
        </is>
      </c>
      <c r="F2" s="17" t="inlineStr">
        <is>
          <t>Alba</t>
        </is>
      </c>
      <c r="G2" s="17" t="inlineStr">
        <is>
          <t>LOOK-ALB-01</t>
        </is>
      </c>
      <c r="H2" s="19" t="inlineStr">
        <is>
          <t>Inicio de continuidad</t>
        </is>
      </c>
      <c r="I2" s="19" t="inlineStr"/>
      <c r="J2" s="17" t="inlineStr">
        <is>
          <t>No</t>
        </is>
      </c>
      <c r="K2" s="17" t="inlineStr">
        <is>
          <t>PRE-001</t>
        </is>
      </c>
      <c r="L2" s="20">
        <f>IF($A2="","",IFERROR(INDEX(Prendas!$B$2:$B$101,MATCH($K2,Prendas!$A$2:$A$101,0)),""))</f>
        <v/>
      </c>
      <c r="M2" s="20">
        <f>IF($A2="","",IFERROR(INDEX(Prendas!$C$2:$C$101,MATCH($K2,Prendas!$A$2:$A$101,0)),""))</f>
        <v/>
      </c>
      <c r="N2" s="21">
        <f>IF($A2="","",IFERROR(INDEX(Prendas!$D$2:$D$101,MATCH($K2,Prendas!$A$2:$A$101,0)),""))</f>
        <v/>
      </c>
      <c r="O2" s="21">
        <f>IF($A2="","",IFERROR(INDEX(Prendas!$E$2:$E$101,MATCH($K2,Prendas!$A$2:$A$101,0)),""))</f>
        <v/>
      </c>
      <c r="P2" s="17" t="inlineStr">
        <is>
          <t>M</t>
        </is>
      </c>
      <c r="Q2" s="20">
        <f>IF($A2="","",IFERROR(INDEX(Prendas!$H$2:$H$101,MATCH($K2,Prendas!$A$2:$A$101,0)),""))</f>
        <v/>
      </c>
      <c r="R2" s="19" t="inlineStr">
        <is>
          <t>Listo</t>
        </is>
      </c>
      <c r="S2" s="19" t="inlineStr">
        <is>
          <t>Perchero A</t>
        </is>
      </c>
      <c r="T2" s="19" t="inlineStr">
        <is>
          <t>RAC-ESC012-ALBA-01.jpg</t>
        </is>
      </c>
      <c r="U2" s="19" t="inlineStr">
        <is>
          <t>Chaqueta cerrada al entrar</t>
        </is>
      </c>
      <c r="V2" s="20">
        <f>IF($A2="","",IF(OR($P2="",$O2=""),"REVISAR: falta talla",IF(OR($P2=$O2,$O2="Única"),"Correcto","REVISAR: talla distinta")))</f>
        <v/>
      </c>
      <c r="W2" s="20">
        <f>IF($A2="","",IF($H2="Inicio de continuidad",IF($T2="","AVISO: falta referencia inicial","Correcto"),IF($I2="","REVISAR: falta escena anterior",IF($T2="","REVISAR: falta referencia visual","Correcto"))))</f>
        <v/>
      </c>
      <c r="X2" s="20">
        <f>IF($A2="","",IF(COUNTIF($A$2:$A$101,$A2)&gt;1,"REVISAR: ID duplicado",IF($K2="","REVISAR: falta prenda",IF(COUNTIF(Prendas!$A$2:$A$101,$K2)=0,"REVISAR: la prenda no existe",IF(OR($Q2="En lavandería",$Q2="En ajuste",$Q2="Baja"),"REVISAR: prenda no disponible",IF(COUNTIFS($E$2:$E$101,$E2,$F$2:$F$101,$F2,$K$2:$K$101,$K2)&gt;1,"REVISAR: asignación duplicada","Correcto"))))))</f>
        <v/>
      </c>
      <c r="Y2" s="21">
        <f>IF($A2="","",IF(OR($B2="",$C2="",$E2="",$F2="",$G2="",$H2="",$K2="",$R2=""),"REVISAR",IF(OR(LEFT($V2,7)="REVISAR",LEFT($W2,7)="REVISAR",LEFT($X2,7)="REVISAR",$R2="Incidencia"),"REVISAR","Correcto")))</f>
        <v/>
      </c>
      <c r="Z2" s="21">
        <f>IF($E2="",0,IF(COUNTIF($E$2:E2,$E2)=1,1,0))</f>
        <v/>
      </c>
    </row>
    <row r="3" ht="38" customHeight="1">
      <c r="A3" s="17" t="inlineStr">
        <is>
          <t>ASG-002</t>
        </is>
      </c>
      <c r="B3" s="17" t="n">
        <v>1</v>
      </c>
      <c r="C3" s="28" t="n">
        <v>46280</v>
      </c>
      <c r="D3" s="17" t="n">
        <v>10</v>
      </c>
      <c r="E3" s="17" t="inlineStr">
        <is>
          <t>ESC-012</t>
        </is>
      </c>
      <c r="F3" s="17" t="inlineStr">
        <is>
          <t>Alba</t>
        </is>
      </c>
      <c r="G3" s="17" t="inlineStr">
        <is>
          <t>LOOK-ALB-01</t>
        </is>
      </c>
      <c r="H3" s="19" t="inlineStr">
        <is>
          <t>Inicio de continuidad</t>
        </is>
      </c>
      <c r="I3" s="19" t="inlineStr"/>
      <c r="J3" s="17" t="inlineStr">
        <is>
          <t>No</t>
        </is>
      </c>
      <c r="K3" s="17" t="inlineStr">
        <is>
          <t>PRE-002</t>
        </is>
      </c>
      <c r="L3" s="20">
        <f>IF($A3="","",IFERROR(INDEX(Prendas!$B$2:$B$101,MATCH($K3,Prendas!$A$2:$A$101,0)),""))</f>
        <v/>
      </c>
      <c r="M3" s="20">
        <f>IF($A3="","",IFERROR(INDEX(Prendas!$C$2:$C$101,MATCH($K3,Prendas!$A$2:$A$101,0)),""))</f>
        <v/>
      </c>
      <c r="N3" s="21">
        <f>IF($A3="","",IFERROR(INDEX(Prendas!$D$2:$D$101,MATCH($K3,Prendas!$A$2:$A$101,0)),""))</f>
        <v/>
      </c>
      <c r="O3" s="21">
        <f>IF($A3="","",IFERROR(INDEX(Prendas!$E$2:$E$101,MATCH($K3,Prendas!$A$2:$A$101,0)),""))</f>
        <v/>
      </c>
      <c r="P3" s="17" t="inlineStr">
        <is>
          <t>38</t>
        </is>
      </c>
      <c r="Q3" s="20">
        <f>IF($A3="","",IFERROR(INDEX(Prendas!$H$2:$H$101,MATCH($K3,Prendas!$A$2:$A$101,0)),""))</f>
        <v/>
      </c>
      <c r="R3" s="19" t="inlineStr">
        <is>
          <t>Listo</t>
        </is>
      </c>
      <c r="S3" s="19" t="inlineStr">
        <is>
          <t>Perchero A</t>
        </is>
      </c>
      <c r="T3" s="19" t="inlineStr">
        <is>
          <t>RAC-ESC012-ALBA-01.jpg</t>
        </is>
      </c>
      <c r="U3" s="19" t="inlineStr">
        <is>
          <t>Dobladillo sin vuelta</t>
        </is>
      </c>
      <c r="V3" s="20">
        <f>IF($A3="","",IF(OR($P3="",$O3=""),"REVISAR: falta talla",IF(OR($P3=$O3,$O3="Única"),"Correcto","REVISAR: talla distinta")))</f>
        <v/>
      </c>
      <c r="W3" s="20">
        <f>IF($A3="","",IF($H3="Inicio de continuidad",IF($T3="","AVISO: falta referencia inicial","Correcto"),IF($I3="","REVISAR: falta escena anterior",IF($T3="","REVISAR: falta referencia visual","Correcto"))))</f>
        <v/>
      </c>
      <c r="X3" s="20">
        <f>IF($A3="","",IF(COUNTIF($A$2:$A$101,$A3)&gt;1,"REVISAR: ID duplicado",IF($K3="","REVISAR: falta prenda",IF(COUNTIF(Prendas!$A$2:$A$101,$K3)=0,"REVISAR: la prenda no existe",IF(OR($Q3="En lavandería",$Q3="En ajuste",$Q3="Baja"),"REVISAR: prenda no disponible",IF(COUNTIFS($E$2:$E$101,$E3,$F$2:$F$101,$F3,$K$2:$K$101,$K3)&gt;1,"REVISAR: asignación duplicada","Correcto"))))))</f>
        <v/>
      </c>
      <c r="Y3" s="21">
        <f>IF($A3="","",IF(OR($B3="",$C3="",$E3="",$F3="",$G3="",$H3="",$K3="",$R3=""),"REVISAR",IF(OR(LEFT($V3,7)="REVISAR",LEFT($W3,7)="REVISAR",LEFT($X3,7)="REVISAR",$R3="Incidencia"),"REVISAR","Correcto")))</f>
        <v/>
      </c>
      <c r="Z3" s="21">
        <f>IF($E3="",0,IF(COUNTIF($E$2:E3,$E3)=1,1,0))</f>
        <v/>
      </c>
    </row>
    <row r="4" ht="38" customHeight="1">
      <c r="A4" s="17" t="inlineStr">
        <is>
          <t>ASG-003</t>
        </is>
      </c>
      <c r="B4" s="17" t="n">
        <v>1</v>
      </c>
      <c r="C4" s="28" t="n">
        <v>46280</v>
      </c>
      <c r="D4" s="17" t="n">
        <v>10</v>
      </c>
      <c r="E4" s="17" t="inlineStr">
        <is>
          <t>ESC-012</t>
        </is>
      </c>
      <c r="F4" s="17" t="inlineStr">
        <is>
          <t>Alba</t>
        </is>
      </c>
      <c r="G4" s="17" t="inlineStr">
        <is>
          <t>LOOK-ALB-01</t>
        </is>
      </c>
      <c r="H4" s="19" t="inlineStr">
        <is>
          <t>Inicio de continuidad</t>
        </is>
      </c>
      <c r="I4" s="19" t="inlineStr"/>
      <c r="J4" s="17" t="inlineStr">
        <is>
          <t>No</t>
        </is>
      </c>
      <c r="K4" s="17" t="inlineStr">
        <is>
          <t>PRE-003</t>
        </is>
      </c>
      <c r="L4" s="20">
        <f>IF($A4="","",IFERROR(INDEX(Prendas!$B$2:$B$101,MATCH($K4,Prendas!$A$2:$A$101,0)),""))</f>
        <v/>
      </c>
      <c r="M4" s="20">
        <f>IF($A4="","",IFERROR(INDEX(Prendas!$C$2:$C$101,MATCH($K4,Prendas!$A$2:$A$101,0)),""))</f>
        <v/>
      </c>
      <c r="N4" s="21">
        <f>IF($A4="","",IFERROR(INDEX(Prendas!$D$2:$D$101,MATCH($K4,Prendas!$A$2:$A$101,0)),""))</f>
        <v/>
      </c>
      <c r="O4" s="21">
        <f>IF($A4="","",IFERROR(INDEX(Prendas!$E$2:$E$101,MATCH($K4,Prendas!$A$2:$A$101,0)),""))</f>
        <v/>
      </c>
      <c r="P4" s="17" t="inlineStr">
        <is>
          <t>Única</t>
        </is>
      </c>
      <c r="Q4" s="20">
        <f>IF($A4="","",IFERROR(INDEX(Prendas!$H$2:$H$101,MATCH($K4,Prendas!$A$2:$A$101,0)),""))</f>
        <v/>
      </c>
      <c r="R4" s="19" t="inlineStr">
        <is>
          <t>Listo</t>
        </is>
      </c>
      <c r="S4" s="19" t="inlineStr">
        <is>
          <t>Caja complementos 1</t>
        </is>
      </c>
      <c r="T4" s="19" t="inlineStr">
        <is>
          <t>RAC-ESC012-ALBA-01.jpg</t>
        </is>
      </c>
      <c r="U4" s="19" t="inlineStr">
        <is>
          <t>Colocar en hombro derecho</t>
        </is>
      </c>
      <c r="V4" s="20">
        <f>IF($A4="","",IF(OR($P4="",$O4=""),"REVISAR: falta talla",IF(OR($P4=$O4,$O4="Única"),"Correcto","REVISAR: talla distinta")))</f>
        <v/>
      </c>
      <c r="W4" s="20">
        <f>IF($A4="","",IF($H4="Inicio de continuidad",IF($T4="","AVISO: falta referencia inicial","Correcto"),IF($I4="","REVISAR: falta escena anterior",IF($T4="","REVISAR: falta referencia visual","Correcto"))))</f>
        <v/>
      </c>
      <c r="X4" s="20">
        <f>IF($A4="","",IF(COUNTIF($A$2:$A$101,$A4)&gt;1,"REVISAR: ID duplicado",IF($K4="","REVISAR: falta prenda",IF(COUNTIF(Prendas!$A$2:$A$101,$K4)=0,"REVISAR: la prenda no existe",IF(OR($Q4="En lavandería",$Q4="En ajuste",$Q4="Baja"),"REVISAR: prenda no disponible",IF(COUNTIFS($E$2:$E$101,$E4,$F$2:$F$101,$F4,$K$2:$K$101,$K4)&gt;1,"REVISAR: asignación duplicada","Correcto"))))))</f>
        <v/>
      </c>
      <c r="Y4" s="21">
        <f>IF($A4="","",IF(OR($B4="",$C4="",$E4="",$F4="",$G4="",$H4="",$K4="",$R4=""),"REVISAR",IF(OR(LEFT($V4,7)="REVISAR",LEFT($W4,7)="REVISAR",LEFT($X4,7)="REVISAR",$R4="Incidencia"),"REVISAR","Correcto")))</f>
        <v/>
      </c>
      <c r="Z4" s="21">
        <f>IF($E4="",0,IF(COUNTIF($E$2:E4,$E4)=1,1,0))</f>
        <v/>
      </c>
    </row>
    <row r="5" ht="38" customHeight="1">
      <c r="A5" s="17" t="inlineStr">
        <is>
          <t>ASG-004</t>
        </is>
      </c>
      <c r="B5" s="17" t="n">
        <v>2</v>
      </c>
      <c r="C5" s="28" t="n">
        <v>46281</v>
      </c>
      <c r="D5" s="17" t="n">
        <v>20</v>
      </c>
      <c r="E5" s="17" t="inlineStr">
        <is>
          <t>ESC-018</t>
        </is>
      </c>
      <c r="F5" s="17" t="inlineStr">
        <is>
          <t>Alba</t>
        </is>
      </c>
      <c r="G5" s="17" t="inlineStr">
        <is>
          <t>LOOK-ALB-01</t>
        </is>
      </c>
      <c r="H5" s="19" t="inlineStr">
        <is>
          <t>Continuidad</t>
        </is>
      </c>
      <c r="I5" s="19" t="inlineStr">
        <is>
          <t>ESC-012</t>
        </is>
      </c>
      <c r="J5" s="17" t="inlineStr">
        <is>
          <t>No</t>
        </is>
      </c>
      <c r="K5" s="17" t="inlineStr">
        <is>
          <t>PRE-001</t>
        </is>
      </c>
      <c r="L5" s="20">
        <f>IF($A5="","",IFERROR(INDEX(Prendas!$B$2:$B$101,MATCH($K5,Prendas!$A$2:$A$101,0)),""))</f>
        <v/>
      </c>
      <c r="M5" s="20">
        <f>IF($A5="","",IFERROR(INDEX(Prendas!$C$2:$C$101,MATCH($K5,Prendas!$A$2:$A$101,0)),""))</f>
        <v/>
      </c>
      <c r="N5" s="21">
        <f>IF($A5="","",IFERROR(INDEX(Prendas!$D$2:$D$101,MATCH($K5,Prendas!$A$2:$A$101,0)),""))</f>
        <v/>
      </c>
      <c r="O5" s="21">
        <f>IF($A5="","",IFERROR(INDEX(Prendas!$E$2:$E$101,MATCH($K5,Prendas!$A$2:$A$101,0)),""))</f>
        <v/>
      </c>
      <c r="P5" s="17" t="inlineStr">
        <is>
          <t>M</t>
        </is>
      </c>
      <c r="Q5" s="20">
        <f>IF($A5="","",IFERROR(INDEX(Prendas!$H$2:$H$101,MATCH($K5,Prendas!$A$2:$A$101,0)),""))</f>
        <v/>
      </c>
      <c r="R5" s="19" t="inlineStr">
        <is>
          <t>En preparación</t>
        </is>
      </c>
      <c r="S5" s="19" t="inlineStr">
        <is>
          <t>Camión vestuario</t>
        </is>
      </c>
      <c r="T5" s="19" t="inlineStr">
        <is>
          <t>RAC-ESC018-ALBA-01.jpg</t>
        </is>
      </c>
      <c r="U5" s="19" t="inlineStr">
        <is>
          <t>Añadir salpicadura leve en manga</t>
        </is>
      </c>
      <c r="V5" s="20">
        <f>IF($A5="","",IF(OR($P5="",$O5=""),"REVISAR: falta talla",IF(OR($P5=$O5,$O5="Única"),"Correcto","REVISAR: talla distinta")))</f>
        <v/>
      </c>
      <c r="W5" s="20">
        <f>IF($A5="","",IF($H5="Inicio de continuidad",IF($T5="","AVISO: falta referencia inicial","Correcto"),IF($I5="","REVISAR: falta escena anterior",IF($T5="","REVISAR: falta referencia visual","Correcto"))))</f>
        <v/>
      </c>
      <c r="X5" s="20">
        <f>IF($A5="","",IF(COUNTIF($A$2:$A$101,$A5)&gt;1,"REVISAR: ID duplicado",IF($K5="","REVISAR: falta prenda",IF(COUNTIF(Prendas!$A$2:$A$101,$K5)=0,"REVISAR: la prenda no existe",IF(OR($Q5="En lavandería",$Q5="En ajuste",$Q5="Baja"),"REVISAR: prenda no disponible",IF(COUNTIFS($E$2:$E$101,$E5,$F$2:$F$101,$F5,$K$2:$K$101,$K5)&gt;1,"REVISAR: asignación duplicada","Correcto"))))))</f>
        <v/>
      </c>
      <c r="Y5" s="21">
        <f>IF($A5="","",IF(OR($B5="",$C5="",$E5="",$F5="",$G5="",$H5="",$K5="",$R5=""),"REVISAR",IF(OR(LEFT($V5,7)="REVISAR",LEFT($W5,7)="REVISAR",LEFT($X5,7)="REVISAR",$R5="Incidencia"),"REVISAR","Correcto")))</f>
        <v/>
      </c>
      <c r="Z5" s="21">
        <f>IF($E5="",0,IF(COUNTIF($E$2:E5,$E5)=1,1,0))</f>
        <v/>
      </c>
    </row>
    <row r="6" ht="38" customHeight="1">
      <c r="A6" s="17" t="inlineStr">
        <is>
          <t>ASG-005</t>
        </is>
      </c>
      <c r="B6" s="17" t="n">
        <v>2</v>
      </c>
      <c r="C6" s="28" t="n">
        <v>46281</v>
      </c>
      <c r="D6" s="17" t="n">
        <v>20</v>
      </c>
      <c r="E6" s="17" t="inlineStr">
        <is>
          <t>ESC-018</t>
        </is>
      </c>
      <c r="F6" s="17" t="inlineStr">
        <is>
          <t>Alba</t>
        </is>
      </c>
      <c r="G6" s="17" t="inlineStr">
        <is>
          <t>LOOK-ALB-01</t>
        </is>
      </c>
      <c r="H6" s="19" t="inlineStr">
        <is>
          <t>Continuidad</t>
        </is>
      </c>
      <c r="I6" s="19" t="inlineStr">
        <is>
          <t>ESC-012</t>
        </is>
      </c>
      <c r="J6" s="17" t="inlineStr">
        <is>
          <t>No</t>
        </is>
      </c>
      <c r="K6" s="17" t="inlineStr">
        <is>
          <t>PRE-002</t>
        </is>
      </c>
      <c r="L6" s="20">
        <f>IF($A6="","",IFERROR(INDEX(Prendas!$B$2:$B$101,MATCH($K6,Prendas!$A$2:$A$101,0)),""))</f>
        <v/>
      </c>
      <c r="M6" s="20">
        <f>IF($A6="","",IFERROR(INDEX(Prendas!$C$2:$C$101,MATCH($K6,Prendas!$A$2:$A$101,0)),""))</f>
        <v/>
      </c>
      <c r="N6" s="21">
        <f>IF($A6="","",IFERROR(INDEX(Prendas!$D$2:$D$101,MATCH($K6,Prendas!$A$2:$A$101,0)),""))</f>
        <v/>
      </c>
      <c r="O6" s="21">
        <f>IF($A6="","",IFERROR(INDEX(Prendas!$E$2:$E$101,MATCH($K6,Prendas!$A$2:$A$101,0)),""))</f>
        <v/>
      </c>
      <c r="P6" s="17" t="inlineStr">
        <is>
          <t>40</t>
        </is>
      </c>
      <c r="Q6" s="20">
        <f>IF($A6="","",IFERROR(INDEX(Prendas!$H$2:$H$101,MATCH($K6,Prendas!$A$2:$A$101,0)),""))</f>
        <v/>
      </c>
      <c r="R6" s="19" t="inlineStr">
        <is>
          <t>Incidencia</t>
        </is>
      </c>
      <c r="S6" s="19" t="inlineStr">
        <is>
          <t>Zona de ajustes</t>
        </is>
      </c>
      <c r="T6" s="19" t="inlineStr">
        <is>
          <t>RAC-ESC018-ALBA-01.jpg</t>
        </is>
      </c>
      <c r="U6" s="19" t="inlineStr">
        <is>
          <t>Revisar diferencia de talla</t>
        </is>
      </c>
      <c r="V6" s="20">
        <f>IF($A6="","",IF(OR($P6="",$O6=""),"REVISAR: falta talla",IF(OR($P6=$O6,$O6="Única"),"Correcto","REVISAR: talla distinta")))</f>
        <v/>
      </c>
      <c r="W6" s="20">
        <f>IF($A6="","",IF($H6="Inicio de continuidad",IF($T6="","AVISO: falta referencia inicial","Correcto"),IF($I6="","REVISAR: falta escena anterior",IF($T6="","REVISAR: falta referencia visual","Correcto"))))</f>
        <v/>
      </c>
      <c r="X6" s="20">
        <f>IF($A6="","",IF(COUNTIF($A$2:$A$101,$A6)&gt;1,"REVISAR: ID duplicado",IF($K6="","REVISAR: falta prenda",IF(COUNTIF(Prendas!$A$2:$A$101,$K6)=0,"REVISAR: la prenda no existe",IF(OR($Q6="En lavandería",$Q6="En ajuste",$Q6="Baja"),"REVISAR: prenda no disponible",IF(COUNTIFS($E$2:$E$101,$E6,$F$2:$F$101,$F6,$K$2:$K$101,$K6)&gt;1,"REVISAR: asignación duplicada","Correcto"))))))</f>
        <v/>
      </c>
      <c r="Y6" s="21">
        <f>IF($A6="","",IF(OR($B6="",$C6="",$E6="",$F6="",$G6="",$H6="",$K6="",$R6=""),"REVISAR",IF(OR(LEFT($V6,7)="REVISAR",LEFT($W6,7)="REVISAR",LEFT($X6,7)="REVISAR",$R6="Incidencia"),"REVISAR","Correcto")))</f>
        <v/>
      </c>
      <c r="Z6" s="21">
        <f>IF($E6="",0,IF(COUNTIF($E$2:E6,$E6)=1,1,0))</f>
        <v/>
      </c>
    </row>
    <row r="7" ht="38" customHeight="1">
      <c r="A7" s="17" t="inlineStr">
        <is>
          <t>ASG-006</t>
        </is>
      </c>
      <c r="B7" s="17" t="n">
        <v>2</v>
      </c>
      <c r="C7" s="28" t="n">
        <v>46281</v>
      </c>
      <c r="D7" s="17" t="n">
        <v>21</v>
      </c>
      <c r="E7" s="17" t="inlineStr">
        <is>
          <t>ESC-019</t>
        </is>
      </c>
      <c r="F7" s="17" t="inlineStr">
        <is>
          <t>Teo</t>
        </is>
      </c>
      <c r="G7" s="17" t="inlineStr">
        <is>
          <t>LOOK-TEO-01</t>
        </is>
      </c>
      <c r="H7" s="19" t="inlineStr">
        <is>
          <t>Inicio de continuidad</t>
        </is>
      </c>
      <c r="I7" s="19" t="inlineStr"/>
      <c r="J7" s="17" t="inlineStr">
        <is>
          <t>No</t>
        </is>
      </c>
      <c r="K7" s="17" t="inlineStr">
        <is>
          <t>PRE-004</t>
        </is>
      </c>
      <c r="L7" s="20">
        <f>IF($A7="","",IFERROR(INDEX(Prendas!$B$2:$B$101,MATCH($K7,Prendas!$A$2:$A$101,0)),""))</f>
        <v/>
      </c>
      <c r="M7" s="20">
        <f>IF($A7="","",IFERROR(INDEX(Prendas!$C$2:$C$101,MATCH($K7,Prendas!$A$2:$A$101,0)),""))</f>
        <v/>
      </c>
      <c r="N7" s="21">
        <f>IF($A7="","",IFERROR(INDEX(Prendas!$D$2:$D$101,MATCH($K7,Prendas!$A$2:$A$101,0)),""))</f>
        <v/>
      </c>
      <c r="O7" s="21">
        <f>IF($A7="","",IFERROR(INDEX(Prendas!$E$2:$E$101,MATCH($K7,Prendas!$A$2:$A$101,0)),""))</f>
        <v/>
      </c>
      <c r="P7" s="17" t="inlineStr">
        <is>
          <t>L</t>
        </is>
      </c>
      <c r="Q7" s="20">
        <f>IF($A7="","",IFERROR(INDEX(Prendas!$H$2:$H$101,MATCH($K7,Prendas!$A$2:$A$101,0)),""))</f>
        <v/>
      </c>
      <c r="R7" s="19" t="inlineStr">
        <is>
          <t>Listo</t>
        </is>
      </c>
      <c r="S7" s="19" t="inlineStr">
        <is>
          <t>Perchero B</t>
        </is>
      </c>
      <c r="T7" s="19" t="inlineStr">
        <is>
          <t>RAC-ESC019-TEO-01.jpg</t>
        </is>
      </c>
      <c r="U7" s="19" t="inlineStr">
        <is>
          <t>Cuello abierto, sin corbata</t>
        </is>
      </c>
      <c r="V7" s="20">
        <f>IF($A7="","",IF(OR($P7="",$O7=""),"REVISAR: falta talla",IF(OR($P7=$O7,$O7="Única"),"Correcto","REVISAR: talla distinta")))</f>
        <v/>
      </c>
      <c r="W7" s="20">
        <f>IF($A7="","",IF($H7="Inicio de continuidad",IF($T7="","AVISO: falta referencia inicial","Correcto"),IF($I7="","REVISAR: falta escena anterior",IF($T7="","REVISAR: falta referencia visual","Correcto"))))</f>
        <v/>
      </c>
      <c r="X7" s="20">
        <f>IF($A7="","",IF(COUNTIF($A$2:$A$101,$A7)&gt;1,"REVISAR: ID duplicado",IF($K7="","REVISAR: falta prenda",IF(COUNTIF(Prendas!$A$2:$A$101,$K7)=0,"REVISAR: la prenda no existe",IF(OR($Q7="En lavandería",$Q7="En ajuste",$Q7="Baja"),"REVISAR: prenda no disponible",IF(COUNTIFS($E$2:$E$101,$E7,$F$2:$F$101,$F7,$K$2:$K$101,$K7)&gt;1,"REVISAR: asignación duplicada","Correcto"))))))</f>
        <v/>
      </c>
      <c r="Y7" s="21">
        <f>IF($A7="","",IF(OR($B7="",$C7="",$E7="",$F7="",$G7="",$H7="",$K7="",$R7=""),"REVISAR",IF(OR(LEFT($V7,7)="REVISAR",LEFT($W7,7)="REVISAR",LEFT($X7,7)="REVISAR",$R7="Incidencia"),"REVISAR","Correcto")))</f>
        <v/>
      </c>
      <c r="Z7" s="21">
        <f>IF($E7="",0,IF(COUNTIF($E$2:E7,$E7)=1,1,0))</f>
        <v/>
      </c>
    </row>
    <row r="8" ht="38" customHeight="1">
      <c r="A8" s="17" t="inlineStr">
        <is>
          <t>ASG-007</t>
        </is>
      </c>
      <c r="B8" s="17" t="n">
        <v>2</v>
      </c>
      <c r="C8" s="28" t="n">
        <v>46281</v>
      </c>
      <c r="D8" s="17" t="n">
        <v>21</v>
      </c>
      <c r="E8" s="17" t="inlineStr">
        <is>
          <t>ESC-019</t>
        </is>
      </c>
      <c r="F8" s="17" t="inlineStr">
        <is>
          <t>Teo</t>
        </is>
      </c>
      <c r="G8" s="17" t="inlineStr">
        <is>
          <t>LOOK-TEO-01</t>
        </is>
      </c>
      <c r="H8" s="19" t="inlineStr">
        <is>
          <t>Inicio de continuidad</t>
        </is>
      </c>
      <c r="I8" s="19" t="inlineStr"/>
      <c r="J8" s="17" t="inlineStr">
        <is>
          <t>No</t>
        </is>
      </c>
      <c r="K8" s="17" t="inlineStr">
        <is>
          <t>PRE-005</t>
        </is>
      </c>
      <c r="L8" s="20">
        <f>IF($A8="","",IFERROR(INDEX(Prendas!$B$2:$B$101,MATCH($K8,Prendas!$A$2:$A$101,0)),""))</f>
        <v/>
      </c>
      <c r="M8" s="20">
        <f>IF($A8="","",IFERROR(INDEX(Prendas!$C$2:$C$101,MATCH($K8,Prendas!$A$2:$A$101,0)),""))</f>
        <v/>
      </c>
      <c r="N8" s="21">
        <f>IF($A8="","",IFERROR(INDEX(Prendas!$D$2:$D$101,MATCH($K8,Prendas!$A$2:$A$101,0)),""))</f>
        <v/>
      </c>
      <c r="O8" s="21">
        <f>IF($A8="","",IFERROR(INDEX(Prendas!$E$2:$E$101,MATCH($K8,Prendas!$A$2:$A$101,0)),""))</f>
        <v/>
      </c>
      <c r="P8" s="17" t="inlineStr">
        <is>
          <t>42</t>
        </is>
      </c>
      <c r="Q8" s="20">
        <f>IF($A8="","",IFERROR(INDEX(Prendas!$H$2:$H$101,MATCH($K8,Prendas!$A$2:$A$101,0)),""))</f>
        <v/>
      </c>
      <c r="R8" s="19" t="inlineStr">
        <is>
          <t>Pendiente</t>
        </is>
      </c>
      <c r="S8" s="19" t="inlineStr">
        <is>
          <t>Camión vestuario</t>
        </is>
      </c>
      <c r="T8" s="19" t="inlineStr">
        <is>
          <t>RAC-ESC019-TEO-01.jpg</t>
        </is>
      </c>
      <c r="U8" s="19" t="inlineStr">
        <is>
          <t>Limpiar suela antes de set</t>
        </is>
      </c>
      <c r="V8" s="20">
        <f>IF($A8="","",IF(OR($P8="",$O8=""),"REVISAR: falta talla",IF(OR($P8=$O8,$O8="Única"),"Correcto","REVISAR: talla distinta")))</f>
        <v/>
      </c>
      <c r="W8" s="20">
        <f>IF($A8="","",IF($H8="Inicio de continuidad",IF($T8="","AVISO: falta referencia inicial","Correcto"),IF($I8="","REVISAR: falta escena anterior",IF($T8="","REVISAR: falta referencia visual","Correcto"))))</f>
        <v/>
      </c>
      <c r="X8" s="20">
        <f>IF($A8="","",IF(COUNTIF($A$2:$A$101,$A8)&gt;1,"REVISAR: ID duplicado",IF($K8="","REVISAR: falta prenda",IF(COUNTIF(Prendas!$A$2:$A$101,$K8)=0,"REVISAR: la prenda no existe",IF(OR($Q8="En lavandería",$Q8="En ajuste",$Q8="Baja"),"REVISAR: prenda no disponible",IF(COUNTIFS($E$2:$E$101,$E8,$F$2:$F$101,$F8,$K$2:$K$101,$K8)&gt;1,"REVISAR: asignación duplicada","Correcto"))))))</f>
        <v/>
      </c>
      <c r="Y8" s="21">
        <f>IF($A8="","",IF(OR($B8="",$C8="",$E8="",$F8="",$G8="",$H8="",$K8="",$R8=""),"REVISAR",IF(OR(LEFT($V8,7)="REVISAR",LEFT($W8,7)="REVISAR",LEFT($X8,7)="REVISAR",$R8="Incidencia"),"REVISAR","Correcto")))</f>
        <v/>
      </c>
      <c r="Z8" s="21">
        <f>IF($E8="",0,IF(COUNTIF($E$2:E8,$E8)=1,1,0))</f>
        <v/>
      </c>
    </row>
    <row r="9" ht="38" customHeight="1">
      <c r="A9" s="17" t="inlineStr">
        <is>
          <t>ASG-008</t>
        </is>
      </c>
      <c r="B9" s="17" t="n">
        <v>3</v>
      </c>
      <c r="C9" s="28" t="n">
        <v>46282</v>
      </c>
      <c r="D9" s="17" t="n">
        <v>30</v>
      </c>
      <c r="E9" s="17" t="inlineStr">
        <is>
          <t>ESC-027</t>
        </is>
      </c>
      <c r="F9" s="17" t="inlineStr">
        <is>
          <t>Nerea</t>
        </is>
      </c>
      <c r="G9" s="17" t="inlineStr">
        <is>
          <t>LOOK-NER-02</t>
        </is>
      </c>
      <c r="H9" s="19" t="inlineStr">
        <is>
          <t>Cambio</t>
        </is>
      </c>
      <c r="I9" s="19" t="inlineStr">
        <is>
          <t>ESC-025</t>
        </is>
      </c>
      <c r="J9" s="17" t="inlineStr">
        <is>
          <t>Sí</t>
        </is>
      </c>
      <c r="K9" s="17" t="inlineStr">
        <is>
          <t>PRE-006</t>
        </is>
      </c>
      <c r="L9" s="20">
        <f>IF($A9="","",IFERROR(INDEX(Prendas!$B$2:$B$101,MATCH($K9,Prendas!$A$2:$A$101,0)),""))</f>
        <v/>
      </c>
      <c r="M9" s="20">
        <f>IF($A9="","",IFERROR(INDEX(Prendas!$C$2:$C$101,MATCH($K9,Prendas!$A$2:$A$101,0)),""))</f>
        <v/>
      </c>
      <c r="N9" s="21">
        <f>IF($A9="","",IFERROR(INDEX(Prendas!$D$2:$D$101,MATCH($K9,Prendas!$A$2:$A$101,0)),""))</f>
        <v/>
      </c>
      <c r="O9" s="21">
        <f>IF($A9="","",IFERROR(INDEX(Prendas!$E$2:$E$101,MATCH($K9,Prendas!$A$2:$A$101,0)),""))</f>
        <v/>
      </c>
      <c r="P9" s="17" t="inlineStr">
        <is>
          <t>S</t>
        </is>
      </c>
      <c r="Q9" s="20">
        <f>IF($A9="","",IFERROR(INDEX(Prendas!$H$2:$H$101,MATCH($K9,Prendas!$A$2:$A$101,0)),""))</f>
        <v/>
      </c>
      <c r="R9" s="19" t="inlineStr">
        <is>
          <t>En preparación</t>
        </is>
      </c>
      <c r="S9" s="19" t="inlineStr">
        <is>
          <t>Zona de lavandería</t>
        </is>
      </c>
      <c r="T9" s="19" t="inlineStr">
        <is>
          <t>RAC-ESC027-NEREA-02.jpg</t>
        </is>
      </c>
      <c r="U9" s="19" t="inlineStr">
        <is>
          <t>Prenda húmeda en la historia</t>
        </is>
      </c>
      <c r="V9" s="20">
        <f>IF($A9="","",IF(OR($P9="",$O9=""),"REVISAR: falta talla",IF(OR($P9=$O9,$O9="Única"),"Correcto","REVISAR: talla distinta")))</f>
        <v/>
      </c>
      <c r="W9" s="20">
        <f>IF($A9="","",IF($H9="Inicio de continuidad",IF($T9="","AVISO: falta referencia inicial","Correcto"),IF($I9="","REVISAR: falta escena anterior",IF($T9="","REVISAR: falta referencia visual","Correcto"))))</f>
        <v/>
      </c>
      <c r="X9" s="20">
        <f>IF($A9="","",IF(COUNTIF($A$2:$A$101,$A9)&gt;1,"REVISAR: ID duplicado",IF($K9="","REVISAR: falta prenda",IF(COUNTIF(Prendas!$A$2:$A$101,$K9)=0,"REVISAR: la prenda no existe",IF(OR($Q9="En lavandería",$Q9="En ajuste",$Q9="Baja"),"REVISAR: prenda no disponible",IF(COUNTIFS($E$2:$E$101,$E9,$F$2:$F$101,$F9,$K$2:$K$101,$K9)&gt;1,"REVISAR: asignación duplicada","Correcto"))))))</f>
        <v/>
      </c>
      <c r="Y9" s="21">
        <f>IF($A9="","",IF(OR($B9="",$C9="",$E9="",$F9="",$G9="",$H9="",$K9="",$R9=""),"REVISAR",IF(OR(LEFT($V9,7)="REVISAR",LEFT($W9,7)="REVISAR",LEFT($X9,7)="REVISAR",$R9="Incidencia"),"REVISAR","Correcto")))</f>
        <v/>
      </c>
      <c r="Z9" s="21">
        <f>IF($E9="",0,IF(COUNTIF($E$2:E9,$E9)=1,1,0))</f>
        <v/>
      </c>
    </row>
    <row r="10" ht="38" customHeight="1">
      <c r="A10" s="17" t="inlineStr">
        <is>
          <t>ASG-009</t>
        </is>
      </c>
      <c r="B10" s="17" t="n">
        <v>3</v>
      </c>
      <c r="C10" s="28" t="n">
        <v>46282</v>
      </c>
      <c r="D10" s="17" t="n">
        <v>31</v>
      </c>
      <c r="E10" s="17" t="inlineStr">
        <is>
          <t>ESC-028</t>
        </is>
      </c>
      <c r="F10" s="17" t="inlineStr">
        <is>
          <t>Nerea</t>
        </is>
      </c>
      <c r="G10" s="17" t="inlineStr">
        <is>
          <t>LOOK-NER-02</t>
        </is>
      </c>
      <c r="H10" s="19" t="inlineStr">
        <is>
          <t>Continuidad</t>
        </is>
      </c>
      <c r="I10" s="19" t="inlineStr">
        <is>
          <t>ESC-027</t>
        </is>
      </c>
      <c r="J10" s="17" t="inlineStr">
        <is>
          <t>No</t>
        </is>
      </c>
      <c r="K10" s="17" t="inlineStr">
        <is>
          <t>PRE-007</t>
        </is>
      </c>
      <c r="L10" s="20">
        <f>IF($A10="","",IFERROR(INDEX(Prendas!$B$2:$B$101,MATCH($K10,Prendas!$A$2:$A$101,0)),""))</f>
        <v/>
      </c>
      <c r="M10" s="20">
        <f>IF($A10="","",IFERROR(INDEX(Prendas!$C$2:$C$101,MATCH($K10,Prendas!$A$2:$A$101,0)),""))</f>
        <v/>
      </c>
      <c r="N10" s="21">
        <f>IF($A10="","",IFERROR(INDEX(Prendas!$D$2:$D$101,MATCH($K10,Prendas!$A$2:$A$101,0)),""))</f>
        <v/>
      </c>
      <c r="O10" s="21">
        <f>IF($A10="","",IFERROR(INDEX(Prendas!$E$2:$E$101,MATCH($K10,Prendas!$A$2:$A$101,0)),""))</f>
        <v/>
      </c>
      <c r="P10" s="17" t="inlineStr">
        <is>
          <t>Única</t>
        </is>
      </c>
      <c r="Q10" s="20">
        <f>IF($A10="","",IFERROR(INDEX(Prendas!$H$2:$H$101,MATCH($K10,Prendas!$A$2:$A$101,0)),""))</f>
        <v/>
      </c>
      <c r="R10" s="19" t="inlineStr">
        <is>
          <t>Listo</t>
        </is>
      </c>
      <c r="S10" s="19" t="inlineStr">
        <is>
          <t>Caja complementos 2</t>
        </is>
      </c>
      <c r="T10" s="19" t="inlineStr"/>
      <c r="U10" s="19" t="inlineStr">
        <is>
          <t>Falta fotografía de posición</t>
        </is>
      </c>
      <c r="V10" s="20">
        <f>IF($A10="","",IF(OR($P10="",$O10=""),"REVISAR: falta talla",IF(OR($P10=$O10,$O10="Única"),"Correcto","REVISAR: talla distinta")))</f>
        <v/>
      </c>
      <c r="W10" s="20">
        <f>IF($A10="","",IF($H10="Inicio de continuidad",IF($T10="","AVISO: falta referencia inicial","Correcto"),IF($I10="","REVISAR: falta escena anterior",IF($T10="","REVISAR: falta referencia visual","Correcto"))))</f>
        <v/>
      </c>
      <c r="X10" s="20">
        <f>IF($A10="","",IF(COUNTIF($A$2:$A$101,$A10)&gt;1,"REVISAR: ID duplicado",IF($K10="","REVISAR: falta prenda",IF(COUNTIF(Prendas!$A$2:$A$101,$K10)=0,"REVISAR: la prenda no existe",IF(OR($Q10="En lavandería",$Q10="En ajuste",$Q10="Baja"),"REVISAR: prenda no disponible",IF(COUNTIFS($E$2:$E$101,$E10,$F$2:$F$101,$F10,$K$2:$K$101,$K10)&gt;1,"REVISAR: asignación duplicada","Correcto"))))))</f>
        <v/>
      </c>
      <c r="Y10" s="21">
        <f>IF($A10="","",IF(OR($B10="",$C10="",$E10="",$F10="",$G10="",$H10="",$K10="",$R10=""),"REVISAR",IF(OR(LEFT($V10,7)="REVISAR",LEFT($W10,7)="REVISAR",LEFT($X10,7)="REVISAR",$R10="Incidencia"),"REVISAR","Correcto")))</f>
        <v/>
      </c>
      <c r="Z10" s="21">
        <f>IF($E10="",0,IF(COUNTIF($E$2:E10,$E10)=1,1,0))</f>
        <v/>
      </c>
    </row>
    <row r="11" ht="38" customHeight="1">
      <c r="A11" s="17" t="inlineStr">
        <is>
          <t>ASG-010</t>
        </is>
      </c>
      <c r="B11" s="17" t="n">
        <v>4</v>
      </c>
      <c r="C11" s="28" t="n">
        <v>46283</v>
      </c>
      <c r="D11" s="17" t="n">
        <v>40</v>
      </c>
      <c r="E11" s="17" t="inlineStr">
        <is>
          <t>ESC-034</t>
        </is>
      </c>
      <c r="F11" s="17" t="inlineStr">
        <is>
          <t>Teo</t>
        </is>
      </c>
      <c r="G11" s="17" t="inlineStr">
        <is>
          <t>LOOK-TEO-03</t>
        </is>
      </c>
      <c r="H11" s="19" t="inlineStr">
        <is>
          <t>Flashback</t>
        </is>
      </c>
      <c r="I11" s="19" t="inlineStr"/>
      <c r="J11" s="17" t="inlineStr">
        <is>
          <t>Sí</t>
        </is>
      </c>
      <c r="K11" s="17" t="inlineStr">
        <is>
          <t>PRE-008</t>
        </is>
      </c>
      <c r="L11" s="20">
        <f>IF($A11="","",IFERROR(INDEX(Prendas!$B$2:$B$101,MATCH($K11,Prendas!$A$2:$A$101,0)),""))</f>
        <v/>
      </c>
      <c r="M11" s="20">
        <f>IF($A11="","",IFERROR(INDEX(Prendas!$C$2:$C$101,MATCH($K11,Prendas!$A$2:$A$101,0)),""))</f>
        <v/>
      </c>
      <c r="N11" s="21">
        <f>IF($A11="","",IFERROR(INDEX(Prendas!$D$2:$D$101,MATCH($K11,Prendas!$A$2:$A$101,0)),""))</f>
        <v/>
      </c>
      <c r="O11" s="21">
        <f>IF($A11="","",IFERROR(INDEX(Prendas!$E$2:$E$101,MATCH($K11,Prendas!$A$2:$A$101,0)),""))</f>
        <v/>
      </c>
      <c r="P11" s="17" t="inlineStr">
        <is>
          <t>L</t>
        </is>
      </c>
      <c r="Q11" s="20">
        <f>IF($A11="","",IFERROR(INDEX(Prendas!$H$2:$H$101,MATCH($K11,Prendas!$A$2:$A$101,0)),""))</f>
        <v/>
      </c>
      <c r="R11" s="19" t="inlineStr">
        <is>
          <t>Pendiente</t>
        </is>
      </c>
      <c r="S11" s="19" t="inlineStr">
        <is>
          <t>Perchero C</t>
        </is>
      </c>
      <c r="T11" s="19" t="inlineStr">
        <is>
          <t>RAC-ESC034-TEO-03.jpg</t>
        </is>
      </c>
      <c r="U11" s="19" t="inlineStr">
        <is>
          <t>Aplicar desgaste en codos</t>
        </is>
      </c>
      <c r="V11" s="20">
        <f>IF($A11="","",IF(OR($P11="",$O11=""),"REVISAR: falta talla",IF(OR($P11=$O11,$O11="Única"),"Correcto","REVISAR: talla distinta")))</f>
        <v/>
      </c>
      <c r="W11" s="20">
        <f>IF($A11="","",IF($H11="Inicio de continuidad",IF($T11="","AVISO: falta referencia inicial","Correcto"),IF($I11="","REVISAR: falta escena anterior",IF($T11="","REVISAR: falta referencia visual","Correcto"))))</f>
        <v/>
      </c>
      <c r="X11" s="20">
        <f>IF($A11="","",IF(COUNTIF($A$2:$A$101,$A11)&gt;1,"REVISAR: ID duplicado",IF($K11="","REVISAR: falta prenda",IF(COUNTIF(Prendas!$A$2:$A$101,$K11)=0,"REVISAR: la prenda no existe",IF(OR($Q11="En lavandería",$Q11="En ajuste",$Q11="Baja"),"REVISAR: prenda no disponible",IF(COUNTIFS($E$2:$E$101,$E11,$F$2:$F$101,$F11,$K$2:$K$101,$K11)&gt;1,"REVISAR: asignación duplicada","Correcto"))))))</f>
        <v/>
      </c>
      <c r="Y11" s="21">
        <f>IF($A11="","",IF(OR($B11="",$C11="",$E11="",$F11="",$G11="",$H11="",$K11="",$R11=""),"REVISAR",IF(OR(LEFT($V11,7)="REVISAR",LEFT($W11,7)="REVISAR",LEFT($X11,7)="REVISAR",$R11="Incidencia"),"REVISAR","Correcto")))</f>
        <v/>
      </c>
      <c r="Z11" s="21">
        <f>IF($E11="",0,IF(COUNTIF($E$2:E11,$E11)=1,1,0))</f>
        <v/>
      </c>
    </row>
    <row r="12" ht="24" customHeight="1">
      <c r="A12" s="17" t="n"/>
      <c r="B12" s="17" t="n"/>
      <c r="C12" s="28" t="n"/>
      <c r="D12" s="17" t="n"/>
      <c r="E12" s="17" t="n"/>
      <c r="F12" s="17" t="n"/>
      <c r="G12" s="17" t="n"/>
      <c r="H12" s="19" t="n"/>
      <c r="I12" s="19" t="n"/>
      <c r="J12" s="17" t="n"/>
      <c r="K12" s="17" t="n"/>
      <c r="L12" s="20">
        <f>IF($A12="","",IFERROR(INDEX(Prendas!$B$2:$B$101,MATCH($K12,Prendas!$A$2:$A$101,0)),""))</f>
        <v/>
      </c>
      <c r="M12" s="20">
        <f>IF($A12="","",IFERROR(INDEX(Prendas!$C$2:$C$101,MATCH($K12,Prendas!$A$2:$A$101,0)),""))</f>
        <v/>
      </c>
      <c r="N12" s="21">
        <f>IF($A12="","",IFERROR(INDEX(Prendas!$D$2:$D$101,MATCH($K12,Prendas!$A$2:$A$101,0)),""))</f>
        <v/>
      </c>
      <c r="O12" s="21">
        <f>IF($A12="","",IFERROR(INDEX(Prendas!$E$2:$E$101,MATCH($K12,Prendas!$A$2:$A$101,0)),""))</f>
        <v/>
      </c>
      <c r="P12" s="17" t="n"/>
      <c r="Q12" s="20">
        <f>IF($A12="","",IFERROR(INDEX(Prendas!$H$2:$H$101,MATCH($K12,Prendas!$A$2:$A$101,0)),""))</f>
        <v/>
      </c>
      <c r="R12" s="19" t="n"/>
      <c r="S12" s="19" t="n"/>
      <c r="T12" s="19" t="n"/>
      <c r="U12" s="19" t="n"/>
      <c r="V12" s="20">
        <f>IF($A12="","",IF(OR($P12="",$O12=""),"REVISAR: falta talla",IF(OR($P12=$O12,$O12="Única"),"Correcto","REVISAR: talla distinta")))</f>
        <v/>
      </c>
      <c r="W12" s="20">
        <f>IF($A12="","",IF($H12="Inicio de continuidad",IF($T12="","AVISO: falta referencia inicial","Correcto"),IF($I12="","REVISAR: falta escena anterior",IF($T12="","REVISAR: falta referencia visual","Correcto"))))</f>
        <v/>
      </c>
      <c r="X12" s="20">
        <f>IF($A12="","",IF(COUNTIF($A$2:$A$101,$A12)&gt;1,"REVISAR: ID duplicado",IF($K12="","REVISAR: falta prenda",IF(COUNTIF(Prendas!$A$2:$A$101,$K12)=0,"REVISAR: la prenda no existe",IF(OR($Q12="En lavandería",$Q12="En ajuste",$Q12="Baja"),"REVISAR: prenda no disponible",IF(COUNTIFS($E$2:$E$101,$E12,$F$2:$F$101,$F12,$K$2:$K$101,$K12)&gt;1,"REVISAR: asignación duplicada","Correcto"))))))</f>
        <v/>
      </c>
      <c r="Y12" s="21">
        <f>IF($A12="","",IF(OR($B12="",$C12="",$E12="",$F12="",$G12="",$H12="",$K12="",$R12=""),"REVISAR",IF(OR(LEFT($V12,7)="REVISAR",LEFT($W12,7)="REVISAR",LEFT($X12,7)="REVISAR",$R12="Incidencia"),"REVISAR","Correcto")))</f>
        <v/>
      </c>
      <c r="Z12" s="21">
        <f>IF($E12="",0,IF(COUNTIF($E$2:E12,$E12)=1,1,0))</f>
        <v/>
      </c>
    </row>
    <row r="13" ht="24" customHeight="1">
      <c r="A13" s="17" t="n"/>
      <c r="B13" s="17" t="n"/>
      <c r="C13" s="28" t="n"/>
      <c r="D13" s="17" t="n"/>
      <c r="E13" s="17" t="n"/>
      <c r="F13" s="17" t="n"/>
      <c r="G13" s="17" t="n"/>
      <c r="H13" s="19" t="n"/>
      <c r="I13" s="19" t="n"/>
      <c r="J13" s="17" t="n"/>
      <c r="K13" s="17" t="n"/>
      <c r="L13" s="20">
        <f>IF($A13="","",IFERROR(INDEX(Prendas!$B$2:$B$101,MATCH($K13,Prendas!$A$2:$A$101,0)),""))</f>
        <v/>
      </c>
      <c r="M13" s="20">
        <f>IF($A13="","",IFERROR(INDEX(Prendas!$C$2:$C$101,MATCH($K13,Prendas!$A$2:$A$101,0)),""))</f>
        <v/>
      </c>
      <c r="N13" s="21">
        <f>IF($A13="","",IFERROR(INDEX(Prendas!$D$2:$D$101,MATCH($K13,Prendas!$A$2:$A$101,0)),""))</f>
        <v/>
      </c>
      <c r="O13" s="21">
        <f>IF($A13="","",IFERROR(INDEX(Prendas!$E$2:$E$101,MATCH($K13,Prendas!$A$2:$A$101,0)),""))</f>
        <v/>
      </c>
      <c r="P13" s="17" t="n"/>
      <c r="Q13" s="20">
        <f>IF($A13="","",IFERROR(INDEX(Prendas!$H$2:$H$101,MATCH($K13,Prendas!$A$2:$A$101,0)),""))</f>
        <v/>
      </c>
      <c r="R13" s="19" t="n"/>
      <c r="S13" s="19" t="n"/>
      <c r="T13" s="19" t="n"/>
      <c r="U13" s="19" t="n"/>
      <c r="V13" s="20">
        <f>IF($A13="","",IF(OR($P13="",$O13=""),"REVISAR: falta talla",IF(OR($P13=$O13,$O13="Única"),"Correcto","REVISAR: talla distinta")))</f>
        <v/>
      </c>
      <c r="W13" s="20">
        <f>IF($A13="","",IF($H13="Inicio de continuidad",IF($T13="","AVISO: falta referencia inicial","Correcto"),IF($I13="","REVISAR: falta escena anterior",IF($T13="","REVISAR: falta referencia visual","Correcto"))))</f>
        <v/>
      </c>
      <c r="X13" s="20">
        <f>IF($A13="","",IF(COUNTIF($A$2:$A$101,$A13)&gt;1,"REVISAR: ID duplicado",IF($K13="","REVISAR: falta prenda",IF(COUNTIF(Prendas!$A$2:$A$101,$K13)=0,"REVISAR: la prenda no existe",IF(OR($Q13="En lavandería",$Q13="En ajuste",$Q13="Baja"),"REVISAR: prenda no disponible",IF(COUNTIFS($E$2:$E$101,$E13,$F$2:$F$101,$F13,$K$2:$K$101,$K13)&gt;1,"REVISAR: asignación duplicada","Correcto"))))))</f>
        <v/>
      </c>
      <c r="Y13" s="21">
        <f>IF($A13="","",IF(OR($B13="",$C13="",$E13="",$F13="",$G13="",$H13="",$K13="",$R13=""),"REVISAR",IF(OR(LEFT($V13,7)="REVISAR",LEFT($W13,7)="REVISAR",LEFT($X13,7)="REVISAR",$R13="Incidencia"),"REVISAR","Correcto")))</f>
        <v/>
      </c>
      <c r="Z13" s="21">
        <f>IF($E13="",0,IF(COUNTIF($E$2:E13,$E13)=1,1,0))</f>
        <v/>
      </c>
    </row>
    <row r="14" ht="24" customHeight="1">
      <c r="A14" s="17" t="n"/>
      <c r="B14" s="17" t="n"/>
      <c r="C14" s="28" t="n"/>
      <c r="D14" s="17" t="n"/>
      <c r="E14" s="17" t="n"/>
      <c r="F14" s="17" t="n"/>
      <c r="G14" s="17" t="n"/>
      <c r="H14" s="19" t="n"/>
      <c r="I14" s="19" t="n"/>
      <c r="J14" s="17" t="n"/>
      <c r="K14" s="17" t="n"/>
      <c r="L14" s="20">
        <f>IF($A14="","",IFERROR(INDEX(Prendas!$B$2:$B$101,MATCH($K14,Prendas!$A$2:$A$101,0)),""))</f>
        <v/>
      </c>
      <c r="M14" s="20">
        <f>IF($A14="","",IFERROR(INDEX(Prendas!$C$2:$C$101,MATCH($K14,Prendas!$A$2:$A$101,0)),""))</f>
        <v/>
      </c>
      <c r="N14" s="21">
        <f>IF($A14="","",IFERROR(INDEX(Prendas!$D$2:$D$101,MATCH($K14,Prendas!$A$2:$A$101,0)),""))</f>
        <v/>
      </c>
      <c r="O14" s="21">
        <f>IF($A14="","",IFERROR(INDEX(Prendas!$E$2:$E$101,MATCH($K14,Prendas!$A$2:$A$101,0)),""))</f>
        <v/>
      </c>
      <c r="P14" s="17" t="n"/>
      <c r="Q14" s="20">
        <f>IF($A14="","",IFERROR(INDEX(Prendas!$H$2:$H$101,MATCH($K14,Prendas!$A$2:$A$101,0)),""))</f>
        <v/>
      </c>
      <c r="R14" s="19" t="n"/>
      <c r="S14" s="19" t="n"/>
      <c r="T14" s="19" t="n"/>
      <c r="U14" s="19" t="n"/>
      <c r="V14" s="20">
        <f>IF($A14="","",IF(OR($P14="",$O14=""),"REVISAR: falta talla",IF(OR($P14=$O14,$O14="Única"),"Correcto","REVISAR: talla distinta")))</f>
        <v/>
      </c>
      <c r="W14" s="20">
        <f>IF($A14="","",IF($H14="Inicio de continuidad",IF($T14="","AVISO: falta referencia inicial","Correcto"),IF($I14="","REVISAR: falta escena anterior",IF($T14="","REVISAR: falta referencia visual","Correcto"))))</f>
        <v/>
      </c>
      <c r="X14" s="20">
        <f>IF($A14="","",IF(COUNTIF($A$2:$A$101,$A14)&gt;1,"REVISAR: ID duplicado",IF($K14="","REVISAR: falta prenda",IF(COUNTIF(Prendas!$A$2:$A$101,$K14)=0,"REVISAR: la prenda no existe",IF(OR($Q14="En lavandería",$Q14="En ajuste",$Q14="Baja"),"REVISAR: prenda no disponible",IF(COUNTIFS($E$2:$E$101,$E14,$F$2:$F$101,$F14,$K$2:$K$101,$K14)&gt;1,"REVISAR: asignación duplicada","Correcto"))))))</f>
        <v/>
      </c>
      <c r="Y14" s="21">
        <f>IF($A14="","",IF(OR($B14="",$C14="",$E14="",$F14="",$G14="",$H14="",$K14="",$R14=""),"REVISAR",IF(OR(LEFT($V14,7)="REVISAR",LEFT($W14,7)="REVISAR",LEFT($X14,7)="REVISAR",$R14="Incidencia"),"REVISAR","Correcto")))</f>
        <v/>
      </c>
      <c r="Z14" s="21">
        <f>IF($E14="",0,IF(COUNTIF($E$2:E14,$E14)=1,1,0))</f>
        <v/>
      </c>
    </row>
    <row r="15" ht="24" customHeight="1">
      <c r="A15" s="17" t="n"/>
      <c r="B15" s="17" t="n"/>
      <c r="C15" s="28" t="n"/>
      <c r="D15" s="17" t="n"/>
      <c r="E15" s="17" t="n"/>
      <c r="F15" s="17" t="n"/>
      <c r="G15" s="17" t="n"/>
      <c r="H15" s="19" t="n"/>
      <c r="I15" s="19" t="n"/>
      <c r="J15" s="17" t="n"/>
      <c r="K15" s="17" t="n"/>
      <c r="L15" s="20">
        <f>IF($A15="","",IFERROR(INDEX(Prendas!$B$2:$B$101,MATCH($K15,Prendas!$A$2:$A$101,0)),""))</f>
        <v/>
      </c>
      <c r="M15" s="20">
        <f>IF($A15="","",IFERROR(INDEX(Prendas!$C$2:$C$101,MATCH($K15,Prendas!$A$2:$A$101,0)),""))</f>
        <v/>
      </c>
      <c r="N15" s="21">
        <f>IF($A15="","",IFERROR(INDEX(Prendas!$D$2:$D$101,MATCH($K15,Prendas!$A$2:$A$101,0)),""))</f>
        <v/>
      </c>
      <c r="O15" s="21">
        <f>IF($A15="","",IFERROR(INDEX(Prendas!$E$2:$E$101,MATCH($K15,Prendas!$A$2:$A$101,0)),""))</f>
        <v/>
      </c>
      <c r="P15" s="17" t="n"/>
      <c r="Q15" s="20">
        <f>IF($A15="","",IFERROR(INDEX(Prendas!$H$2:$H$101,MATCH($K15,Prendas!$A$2:$A$101,0)),""))</f>
        <v/>
      </c>
      <c r="R15" s="19" t="n"/>
      <c r="S15" s="19" t="n"/>
      <c r="T15" s="19" t="n"/>
      <c r="U15" s="19" t="n"/>
      <c r="V15" s="20">
        <f>IF($A15="","",IF(OR($P15="",$O15=""),"REVISAR: falta talla",IF(OR($P15=$O15,$O15="Única"),"Correcto","REVISAR: talla distinta")))</f>
        <v/>
      </c>
      <c r="W15" s="20">
        <f>IF($A15="","",IF($H15="Inicio de continuidad",IF($T15="","AVISO: falta referencia inicial","Correcto"),IF($I15="","REVISAR: falta escena anterior",IF($T15="","REVISAR: falta referencia visual","Correcto"))))</f>
        <v/>
      </c>
      <c r="X15" s="20">
        <f>IF($A15="","",IF(COUNTIF($A$2:$A$101,$A15)&gt;1,"REVISAR: ID duplicado",IF($K15="","REVISAR: falta prenda",IF(COUNTIF(Prendas!$A$2:$A$101,$K15)=0,"REVISAR: la prenda no existe",IF(OR($Q15="En lavandería",$Q15="En ajuste",$Q15="Baja"),"REVISAR: prenda no disponible",IF(COUNTIFS($E$2:$E$101,$E15,$F$2:$F$101,$F15,$K$2:$K$101,$K15)&gt;1,"REVISAR: asignación duplicada","Correcto"))))))</f>
        <v/>
      </c>
      <c r="Y15" s="21">
        <f>IF($A15="","",IF(OR($B15="",$C15="",$E15="",$F15="",$G15="",$H15="",$K15="",$R15=""),"REVISAR",IF(OR(LEFT($V15,7)="REVISAR",LEFT($W15,7)="REVISAR",LEFT($X15,7)="REVISAR",$R15="Incidencia"),"REVISAR","Correcto")))</f>
        <v/>
      </c>
      <c r="Z15" s="21">
        <f>IF($E15="",0,IF(COUNTIF($E$2:E15,$E15)=1,1,0))</f>
        <v/>
      </c>
    </row>
    <row r="16" ht="24" customHeight="1">
      <c r="A16" s="17" t="n"/>
      <c r="B16" s="17" t="n"/>
      <c r="C16" s="28" t="n"/>
      <c r="D16" s="17" t="n"/>
      <c r="E16" s="17" t="n"/>
      <c r="F16" s="17" t="n"/>
      <c r="G16" s="17" t="n"/>
      <c r="H16" s="19" t="n"/>
      <c r="I16" s="19" t="n"/>
      <c r="J16" s="17" t="n"/>
      <c r="K16" s="17" t="n"/>
      <c r="L16" s="20">
        <f>IF($A16="","",IFERROR(INDEX(Prendas!$B$2:$B$101,MATCH($K16,Prendas!$A$2:$A$101,0)),""))</f>
        <v/>
      </c>
      <c r="M16" s="20">
        <f>IF($A16="","",IFERROR(INDEX(Prendas!$C$2:$C$101,MATCH($K16,Prendas!$A$2:$A$101,0)),""))</f>
        <v/>
      </c>
      <c r="N16" s="21">
        <f>IF($A16="","",IFERROR(INDEX(Prendas!$D$2:$D$101,MATCH($K16,Prendas!$A$2:$A$101,0)),""))</f>
        <v/>
      </c>
      <c r="O16" s="21">
        <f>IF($A16="","",IFERROR(INDEX(Prendas!$E$2:$E$101,MATCH($K16,Prendas!$A$2:$A$101,0)),""))</f>
        <v/>
      </c>
      <c r="P16" s="17" t="n"/>
      <c r="Q16" s="20">
        <f>IF($A16="","",IFERROR(INDEX(Prendas!$H$2:$H$101,MATCH($K16,Prendas!$A$2:$A$101,0)),""))</f>
        <v/>
      </c>
      <c r="R16" s="19" t="n"/>
      <c r="S16" s="19" t="n"/>
      <c r="T16" s="19" t="n"/>
      <c r="U16" s="19" t="n"/>
      <c r="V16" s="20">
        <f>IF($A16="","",IF(OR($P16="",$O16=""),"REVISAR: falta talla",IF(OR($P16=$O16,$O16="Única"),"Correcto","REVISAR: talla distinta")))</f>
        <v/>
      </c>
      <c r="W16" s="20">
        <f>IF($A16="","",IF($H16="Inicio de continuidad",IF($T16="","AVISO: falta referencia inicial","Correcto"),IF($I16="","REVISAR: falta escena anterior",IF($T16="","REVISAR: falta referencia visual","Correcto"))))</f>
        <v/>
      </c>
      <c r="X16" s="20">
        <f>IF($A16="","",IF(COUNTIF($A$2:$A$101,$A16)&gt;1,"REVISAR: ID duplicado",IF($K16="","REVISAR: falta prenda",IF(COUNTIF(Prendas!$A$2:$A$101,$K16)=0,"REVISAR: la prenda no existe",IF(OR($Q16="En lavandería",$Q16="En ajuste",$Q16="Baja"),"REVISAR: prenda no disponible",IF(COUNTIFS($E$2:$E$101,$E16,$F$2:$F$101,$F16,$K$2:$K$101,$K16)&gt;1,"REVISAR: asignación duplicada","Correcto"))))))</f>
        <v/>
      </c>
      <c r="Y16" s="21">
        <f>IF($A16="","",IF(OR($B16="",$C16="",$E16="",$F16="",$G16="",$H16="",$K16="",$R16=""),"REVISAR",IF(OR(LEFT($V16,7)="REVISAR",LEFT($W16,7)="REVISAR",LEFT($X16,7)="REVISAR",$R16="Incidencia"),"REVISAR","Correcto")))</f>
        <v/>
      </c>
      <c r="Z16" s="21">
        <f>IF($E16="",0,IF(COUNTIF($E$2:E16,$E16)=1,1,0))</f>
        <v/>
      </c>
    </row>
    <row r="17" ht="24" customHeight="1">
      <c r="A17" s="17" t="n"/>
      <c r="B17" s="17" t="n"/>
      <c r="C17" s="28" t="n"/>
      <c r="D17" s="17" t="n"/>
      <c r="E17" s="17" t="n"/>
      <c r="F17" s="17" t="n"/>
      <c r="G17" s="17" t="n"/>
      <c r="H17" s="19" t="n"/>
      <c r="I17" s="19" t="n"/>
      <c r="J17" s="17" t="n"/>
      <c r="K17" s="17" t="n"/>
      <c r="L17" s="20">
        <f>IF($A17="","",IFERROR(INDEX(Prendas!$B$2:$B$101,MATCH($K17,Prendas!$A$2:$A$101,0)),""))</f>
        <v/>
      </c>
      <c r="M17" s="20">
        <f>IF($A17="","",IFERROR(INDEX(Prendas!$C$2:$C$101,MATCH($K17,Prendas!$A$2:$A$101,0)),""))</f>
        <v/>
      </c>
      <c r="N17" s="21">
        <f>IF($A17="","",IFERROR(INDEX(Prendas!$D$2:$D$101,MATCH($K17,Prendas!$A$2:$A$101,0)),""))</f>
        <v/>
      </c>
      <c r="O17" s="21">
        <f>IF($A17="","",IFERROR(INDEX(Prendas!$E$2:$E$101,MATCH($K17,Prendas!$A$2:$A$101,0)),""))</f>
        <v/>
      </c>
      <c r="P17" s="17" t="n"/>
      <c r="Q17" s="20">
        <f>IF($A17="","",IFERROR(INDEX(Prendas!$H$2:$H$101,MATCH($K17,Prendas!$A$2:$A$101,0)),""))</f>
        <v/>
      </c>
      <c r="R17" s="19" t="n"/>
      <c r="S17" s="19" t="n"/>
      <c r="T17" s="19" t="n"/>
      <c r="U17" s="19" t="n"/>
      <c r="V17" s="20">
        <f>IF($A17="","",IF(OR($P17="",$O17=""),"REVISAR: falta talla",IF(OR($P17=$O17,$O17="Única"),"Correcto","REVISAR: talla distinta")))</f>
        <v/>
      </c>
      <c r="W17" s="20">
        <f>IF($A17="","",IF($H17="Inicio de continuidad",IF($T17="","AVISO: falta referencia inicial","Correcto"),IF($I17="","REVISAR: falta escena anterior",IF($T17="","REVISAR: falta referencia visual","Correcto"))))</f>
        <v/>
      </c>
      <c r="X17" s="20">
        <f>IF($A17="","",IF(COUNTIF($A$2:$A$101,$A17)&gt;1,"REVISAR: ID duplicado",IF($K17="","REVISAR: falta prenda",IF(COUNTIF(Prendas!$A$2:$A$101,$K17)=0,"REVISAR: la prenda no existe",IF(OR($Q17="En lavandería",$Q17="En ajuste",$Q17="Baja"),"REVISAR: prenda no disponible",IF(COUNTIFS($E$2:$E$101,$E17,$F$2:$F$101,$F17,$K$2:$K$101,$K17)&gt;1,"REVISAR: asignación duplicada","Correcto"))))))</f>
        <v/>
      </c>
      <c r="Y17" s="21">
        <f>IF($A17="","",IF(OR($B17="",$C17="",$E17="",$F17="",$G17="",$H17="",$K17="",$R17=""),"REVISAR",IF(OR(LEFT($V17,7)="REVISAR",LEFT($W17,7)="REVISAR",LEFT($X17,7)="REVISAR",$R17="Incidencia"),"REVISAR","Correcto")))</f>
        <v/>
      </c>
      <c r="Z17" s="21">
        <f>IF($E17="",0,IF(COUNTIF($E$2:E17,$E17)=1,1,0))</f>
        <v/>
      </c>
    </row>
    <row r="18" ht="24" customHeight="1">
      <c r="A18" s="17" t="n"/>
      <c r="B18" s="17" t="n"/>
      <c r="C18" s="28" t="n"/>
      <c r="D18" s="17" t="n"/>
      <c r="E18" s="17" t="n"/>
      <c r="F18" s="17" t="n"/>
      <c r="G18" s="17" t="n"/>
      <c r="H18" s="19" t="n"/>
      <c r="I18" s="19" t="n"/>
      <c r="J18" s="17" t="n"/>
      <c r="K18" s="17" t="n"/>
      <c r="L18" s="20">
        <f>IF($A18="","",IFERROR(INDEX(Prendas!$B$2:$B$101,MATCH($K18,Prendas!$A$2:$A$101,0)),""))</f>
        <v/>
      </c>
      <c r="M18" s="20">
        <f>IF($A18="","",IFERROR(INDEX(Prendas!$C$2:$C$101,MATCH($K18,Prendas!$A$2:$A$101,0)),""))</f>
        <v/>
      </c>
      <c r="N18" s="21">
        <f>IF($A18="","",IFERROR(INDEX(Prendas!$D$2:$D$101,MATCH($K18,Prendas!$A$2:$A$101,0)),""))</f>
        <v/>
      </c>
      <c r="O18" s="21">
        <f>IF($A18="","",IFERROR(INDEX(Prendas!$E$2:$E$101,MATCH($K18,Prendas!$A$2:$A$101,0)),""))</f>
        <v/>
      </c>
      <c r="P18" s="17" t="n"/>
      <c r="Q18" s="20">
        <f>IF($A18="","",IFERROR(INDEX(Prendas!$H$2:$H$101,MATCH($K18,Prendas!$A$2:$A$101,0)),""))</f>
        <v/>
      </c>
      <c r="R18" s="19" t="n"/>
      <c r="S18" s="19" t="n"/>
      <c r="T18" s="19" t="n"/>
      <c r="U18" s="19" t="n"/>
      <c r="V18" s="20">
        <f>IF($A18="","",IF(OR($P18="",$O18=""),"REVISAR: falta talla",IF(OR($P18=$O18,$O18="Única"),"Correcto","REVISAR: talla distinta")))</f>
        <v/>
      </c>
      <c r="W18" s="20">
        <f>IF($A18="","",IF($H18="Inicio de continuidad",IF($T18="","AVISO: falta referencia inicial","Correcto"),IF($I18="","REVISAR: falta escena anterior",IF($T18="","REVISAR: falta referencia visual","Correcto"))))</f>
        <v/>
      </c>
      <c r="X18" s="20">
        <f>IF($A18="","",IF(COUNTIF($A$2:$A$101,$A18)&gt;1,"REVISAR: ID duplicado",IF($K18="","REVISAR: falta prenda",IF(COUNTIF(Prendas!$A$2:$A$101,$K18)=0,"REVISAR: la prenda no existe",IF(OR($Q18="En lavandería",$Q18="En ajuste",$Q18="Baja"),"REVISAR: prenda no disponible",IF(COUNTIFS($E$2:$E$101,$E18,$F$2:$F$101,$F18,$K$2:$K$101,$K18)&gt;1,"REVISAR: asignación duplicada","Correcto"))))))</f>
        <v/>
      </c>
      <c r="Y18" s="21">
        <f>IF($A18="","",IF(OR($B18="",$C18="",$E18="",$F18="",$G18="",$H18="",$K18="",$R18=""),"REVISAR",IF(OR(LEFT($V18,7)="REVISAR",LEFT($W18,7)="REVISAR",LEFT($X18,7)="REVISAR",$R18="Incidencia"),"REVISAR","Correcto")))</f>
        <v/>
      </c>
      <c r="Z18" s="21">
        <f>IF($E18="",0,IF(COUNTIF($E$2:E18,$E18)=1,1,0))</f>
        <v/>
      </c>
    </row>
    <row r="19" ht="24" customHeight="1">
      <c r="A19" s="17" t="n"/>
      <c r="B19" s="17" t="n"/>
      <c r="C19" s="28" t="n"/>
      <c r="D19" s="17" t="n"/>
      <c r="E19" s="17" t="n"/>
      <c r="F19" s="17" t="n"/>
      <c r="G19" s="17" t="n"/>
      <c r="H19" s="19" t="n"/>
      <c r="I19" s="19" t="n"/>
      <c r="J19" s="17" t="n"/>
      <c r="K19" s="17" t="n"/>
      <c r="L19" s="20">
        <f>IF($A19="","",IFERROR(INDEX(Prendas!$B$2:$B$101,MATCH($K19,Prendas!$A$2:$A$101,0)),""))</f>
        <v/>
      </c>
      <c r="M19" s="20">
        <f>IF($A19="","",IFERROR(INDEX(Prendas!$C$2:$C$101,MATCH($K19,Prendas!$A$2:$A$101,0)),""))</f>
        <v/>
      </c>
      <c r="N19" s="21">
        <f>IF($A19="","",IFERROR(INDEX(Prendas!$D$2:$D$101,MATCH($K19,Prendas!$A$2:$A$101,0)),""))</f>
        <v/>
      </c>
      <c r="O19" s="21">
        <f>IF($A19="","",IFERROR(INDEX(Prendas!$E$2:$E$101,MATCH($K19,Prendas!$A$2:$A$101,0)),""))</f>
        <v/>
      </c>
      <c r="P19" s="17" t="n"/>
      <c r="Q19" s="20">
        <f>IF($A19="","",IFERROR(INDEX(Prendas!$H$2:$H$101,MATCH($K19,Prendas!$A$2:$A$101,0)),""))</f>
        <v/>
      </c>
      <c r="R19" s="19" t="n"/>
      <c r="S19" s="19" t="n"/>
      <c r="T19" s="19" t="n"/>
      <c r="U19" s="19" t="n"/>
      <c r="V19" s="20">
        <f>IF($A19="","",IF(OR($P19="",$O19=""),"REVISAR: falta talla",IF(OR($P19=$O19,$O19="Única"),"Correcto","REVISAR: talla distinta")))</f>
        <v/>
      </c>
      <c r="W19" s="20">
        <f>IF($A19="","",IF($H19="Inicio de continuidad",IF($T19="","AVISO: falta referencia inicial","Correcto"),IF($I19="","REVISAR: falta escena anterior",IF($T19="","REVISAR: falta referencia visual","Correcto"))))</f>
        <v/>
      </c>
      <c r="X19" s="20">
        <f>IF($A19="","",IF(COUNTIF($A$2:$A$101,$A19)&gt;1,"REVISAR: ID duplicado",IF($K19="","REVISAR: falta prenda",IF(COUNTIF(Prendas!$A$2:$A$101,$K19)=0,"REVISAR: la prenda no existe",IF(OR($Q19="En lavandería",$Q19="En ajuste",$Q19="Baja"),"REVISAR: prenda no disponible",IF(COUNTIFS($E$2:$E$101,$E19,$F$2:$F$101,$F19,$K$2:$K$101,$K19)&gt;1,"REVISAR: asignación duplicada","Correcto"))))))</f>
        <v/>
      </c>
      <c r="Y19" s="21">
        <f>IF($A19="","",IF(OR($B19="",$C19="",$E19="",$F19="",$G19="",$H19="",$K19="",$R19=""),"REVISAR",IF(OR(LEFT($V19,7)="REVISAR",LEFT($W19,7)="REVISAR",LEFT($X19,7)="REVISAR",$R19="Incidencia"),"REVISAR","Correcto")))</f>
        <v/>
      </c>
      <c r="Z19" s="21">
        <f>IF($E19="",0,IF(COUNTIF($E$2:E19,$E19)=1,1,0))</f>
        <v/>
      </c>
    </row>
    <row r="20" ht="24" customHeight="1">
      <c r="A20" s="17" t="n"/>
      <c r="B20" s="17" t="n"/>
      <c r="C20" s="28" t="n"/>
      <c r="D20" s="17" t="n"/>
      <c r="E20" s="17" t="n"/>
      <c r="F20" s="17" t="n"/>
      <c r="G20" s="17" t="n"/>
      <c r="H20" s="19" t="n"/>
      <c r="I20" s="19" t="n"/>
      <c r="J20" s="17" t="n"/>
      <c r="K20" s="17" t="n"/>
      <c r="L20" s="20">
        <f>IF($A20="","",IFERROR(INDEX(Prendas!$B$2:$B$101,MATCH($K20,Prendas!$A$2:$A$101,0)),""))</f>
        <v/>
      </c>
      <c r="M20" s="20">
        <f>IF($A20="","",IFERROR(INDEX(Prendas!$C$2:$C$101,MATCH($K20,Prendas!$A$2:$A$101,0)),""))</f>
        <v/>
      </c>
      <c r="N20" s="21">
        <f>IF($A20="","",IFERROR(INDEX(Prendas!$D$2:$D$101,MATCH($K20,Prendas!$A$2:$A$101,0)),""))</f>
        <v/>
      </c>
      <c r="O20" s="21">
        <f>IF($A20="","",IFERROR(INDEX(Prendas!$E$2:$E$101,MATCH($K20,Prendas!$A$2:$A$101,0)),""))</f>
        <v/>
      </c>
      <c r="P20" s="17" t="n"/>
      <c r="Q20" s="20">
        <f>IF($A20="","",IFERROR(INDEX(Prendas!$H$2:$H$101,MATCH($K20,Prendas!$A$2:$A$101,0)),""))</f>
        <v/>
      </c>
      <c r="R20" s="19" t="n"/>
      <c r="S20" s="19" t="n"/>
      <c r="T20" s="19" t="n"/>
      <c r="U20" s="19" t="n"/>
      <c r="V20" s="20">
        <f>IF($A20="","",IF(OR($P20="",$O20=""),"REVISAR: falta talla",IF(OR($P20=$O20,$O20="Única"),"Correcto","REVISAR: talla distinta")))</f>
        <v/>
      </c>
      <c r="W20" s="20">
        <f>IF($A20="","",IF($H20="Inicio de continuidad",IF($T20="","AVISO: falta referencia inicial","Correcto"),IF($I20="","REVISAR: falta escena anterior",IF($T20="","REVISAR: falta referencia visual","Correcto"))))</f>
        <v/>
      </c>
      <c r="X20" s="20">
        <f>IF($A20="","",IF(COUNTIF($A$2:$A$101,$A20)&gt;1,"REVISAR: ID duplicado",IF($K20="","REVISAR: falta prenda",IF(COUNTIF(Prendas!$A$2:$A$101,$K20)=0,"REVISAR: la prenda no existe",IF(OR($Q20="En lavandería",$Q20="En ajuste",$Q20="Baja"),"REVISAR: prenda no disponible",IF(COUNTIFS($E$2:$E$101,$E20,$F$2:$F$101,$F20,$K$2:$K$101,$K20)&gt;1,"REVISAR: asignación duplicada","Correcto"))))))</f>
        <v/>
      </c>
      <c r="Y20" s="21">
        <f>IF($A20="","",IF(OR($B20="",$C20="",$E20="",$F20="",$G20="",$H20="",$K20="",$R20=""),"REVISAR",IF(OR(LEFT($V20,7)="REVISAR",LEFT($W20,7)="REVISAR",LEFT($X20,7)="REVISAR",$R20="Incidencia"),"REVISAR","Correcto")))</f>
        <v/>
      </c>
      <c r="Z20" s="21">
        <f>IF($E20="",0,IF(COUNTIF($E$2:E20,$E20)=1,1,0))</f>
        <v/>
      </c>
    </row>
    <row r="21" ht="24" customHeight="1">
      <c r="A21" s="17" t="n"/>
      <c r="B21" s="17" t="n"/>
      <c r="C21" s="28" t="n"/>
      <c r="D21" s="17" t="n"/>
      <c r="E21" s="17" t="n"/>
      <c r="F21" s="17" t="n"/>
      <c r="G21" s="17" t="n"/>
      <c r="H21" s="19" t="n"/>
      <c r="I21" s="19" t="n"/>
      <c r="J21" s="17" t="n"/>
      <c r="K21" s="17" t="n"/>
      <c r="L21" s="20">
        <f>IF($A21="","",IFERROR(INDEX(Prendas!$B$2:$B$101,MATCH($K21,Prendas!$A$2:$A$101,0)),""))</f>
        <v/>
      </c>
      <c r="M21" s="20">
        <f>IF($A21="","",IFERROR(INDEX(Prendas!$C$2:$C$101,MATCH($K21,Prendas!$A$2:$A$101,0)),""))</f>
        <v/>
      </c>
      <c r="N21" s="21">
        <f>IF($A21="","",IFERROR(INDEX(Prendas!$D$2:$D$101,MATCH($K21,Prendas!$A$2:$A$101,0)),""))</f>
        <v/>
      </c>
      <c r="O21" s="21">
        <f>IF($A21="","",IFERROR(INDEX(Prendas!$E$2:$E$101,MATCH($K21,Prendas!$A$2:$A$101,0)),""))</f>
        <v/>
      </c>
      <c r="P21" s="17" t="n"/>
      <c r="Q21" s="20">
        <f>IF($A21="","",IFERROR(INDEX(Prendas!$H$2:$H$101,MATCH($K21,Prendas!$A$2:$A$101,0)),""))</f>
        <v/>
      </c>
      <c r="R21" s="19" t="n"/>
      <c r="S21" s="19" t="n"/>
      <c r="T21" s="19" t="n"/>
      <c r="U21" s="19" t="n"/>
      <c r="V21" s="20">
        <f>IF($A21="","",IF(OR($P21="",$O21=""),"REVISAR: falta talla",IF(OR($P21=$O21,$O21="Única"),"Correcto","REVISAR: talla distinta")))</f>
        <v/>
      </c>
      <c r="W21" s="20">
        <f>IF($A21="","",IF($H21="Inicio de continuidad",IF($T21="","AVISO: falta referencia inicial","Correcto"),IF($I21="","REVISAR: falta escena anterior",IF($T21="","REVISAR: falta referencia visual","Correcto"))))</f>
        <v/>
      </c>
      <c r="X21" s="20">
        <f>IF($A21="","",IF(COUNTIF($A$2:$A$101,$A21)&gt;1,"REVISAR: ID duplicado",IF($K21="","REVISAR: falta prenda",IF(COUNTIF(Prendas!$A$2:$A$101,$K21)=0,"REVISAR: la prenda no existe",IF(OR($Q21="En lavandería",$Q21="En ajuste",$Q21="Baja"),"REVISAR: prenda no disponible",IF(COUNTIFS($E$2:$E$101,$E21,$F$2:$F$101,$F21,$K$2:$K$101,$K21)&gt;1,"REVISAR: asignación duplicada","Correcto"))))))</f>
        <v/>
      </c>
      <c r="Y21" s="21">
        <f>IF($A21="","",IF(OR($B21="",$C21="",$E21="",$F21="",$G21="",$H21="",$K21="",$R21=""),"REVISAR",IF(OR(LEFT($V21,7)="REVISAR",LEFT($W21,7)="REVISAR",LEFT($X21,7)="REVISAR",$R21="Incidencia"),"REVISAR","Correcto")))</f>
        <v/>
      </c>
      <c r="Z21" s="21">
        <f>IF($E21="",0,IF(COUNTIF($E$2:E21,$E21)=1,1,0))</f>
        <v/>
      </c>
    </row>
    <row r="22" ht="24" customHeight="1">
      <c r="A22" s="17" t="n"/>
      <c r="B22" s="17" t="n"/>
      <c r="C22" s="28" t="n"/>
      <c r="D22" s="17" t="n"/>
      <c r="E22" s="17" t="n"/>
      <c r="F22" s="17" t="n"/>
      <c r="G22" s="17" t="n"/>
      <c r="H22" s="19" t="n"/>
      <c r="I22" s="19" t="n"/>
      <c r="J22" s="17" t="n"/>
      <c r="K22" s="17" t="n"/>
      <c r="L22" s="20">
        <f>IF($A22="","",IFERROR(INDEX(Prendas!$B$2:$B$101,MATCH($K22,Prendas!$A$2:$A$101,0)),""))</f>
        <v/>
      </c>
      <c r="M22" s="20">
        <f>IF($A22="","",IFERROR(INDEX(Prendas!$C$2:$C$101,MATCH($K22,Prendas!$A$2:$A$101,0)),""))</f>
        <v/>
      </c>
      <c r="N22" s="21">
        <f>IF($A22="","",IFERROR(INDEX(Prendas!$D$2:$D$101,MATCH($K22,Prendas!$A$2:$A$101,0)),""))</f>
        <v/>
      </c>
      <c r="O22" s="21">
        <f>IF($A22="","",IFERROR(INDEX(Prendas!$E$2:$E$101,MATCH($K22,Prendas!$A$2:$A$101,0)),""))</f>
        <v/>
      </c>
      <c r="P22" s="17" t="n"/>
      <c r="Q22" s="20">
        <f>IF($A22="","",IFERROR(INDEX(Prendas!$H$2:$H$101,MATCH($K22,Prendas!$A$2:$A$101,0)),""))</f>
        <v/>
      </c>
      <c r="R22" s="19" t="n"/>
      <c r="S22" s="19" t="n"/>
      <c r="T22" s="19" t="n"/>
      <c r="U22" s="19" t="n"/>
      <c r="V22" s="20">
        <f>IF($A22="","",IF(OR($P22="",$O22=""),"REVISAR: falta talla",IF(OR($P22=$O22,$O22="Única"),"Correcto","REVISAR: talla distinta")))</f>
        <v/>
      </c>
      <c r="W22" s="20">
        <f>IF($A22="","",IF($H22="Inicio de continuidad",IF($T22="","AVISO: falta referencia inicial","Correcto"),IF($I22="","REVISAR: falta escena anterior",IF($T22="","REVISAR: falta referencia visual","Correcto"))))</f>
        <v/>
      </c>
      <c r="X22" s="20">
        <f>IF($A22="","",IF(COUNTIF($A$2:$A$101,$A22)&gt;1,"REVISAR: ID duplicado",IF($K22="","REVISAR: falta prenda",IF(COUNTIF(Prendas!$A$2:$A$101,$K22)=0,"REVISAR: la prenda no existe",IF(OR($Q22="En lavandería",$Q22="En ajuste",$Q22="Baja"),"REVISAR: prenda no disponible",IF(COUNTIFS($E$2:$E$101,$E22,$F$2:$F$101,$F22,$K$2:$K$101,$K22)&gt;1,"REVISAR: asignación duplicada","Correcto"))))))</f>
        <v/>
      </c>
      <c r="Y22" s="21">
        <f>IF($A22="","",IF(OR($B22="",$C22="",$E22="",$F22="",$G22="",$H22="",$K22="",$R22=""),"REVISAR",IF(OR(LEFT($V22,7)="REVISAR",LEFT($W22,7)="REVISAR",LEFT($X22,7)="REVISAR",$R22="Incidencia"),"REVISAR","Correcto")))</f>
        <v/>
      </c>
      <c r="Z22" s="21">
        <f>IF($E22="",0,IF(COUNTIF($E$2:E22,$E22)=1,1,0))</f>
        <v/>
      </c>
    </row>
    <row r="23" ht="24" customHeight="1">
      <c r="A23" s="17" t="n"/>
      <c r="B23" s="17" t="n"/>
      <c r="C23" s="28" t="n"/>
      <c r="D23" s="17" t="n"/>
      <c r="E23" s="17" t="n"/>
      <c r="F23" s="17" t="n"/>
      <c r="G23" s="17" t="n"/>
      <c r="H23" s="19" t="n"/>
      <c r="I23" s="19" t="n"/>
      <c r="J23" s="17" t="n"/>
      <c r="K23" s="17" t="n"/>
      <c r="L23" s="20">
        <f>IF($A23="","",IFERROR(INDEX(Prendas!$B$2:$B$101,MATCH($K23,Prendas!$A$2:$A$101,0)),""))</f>
        <v/>
      </c>
      <c r="M23" s="20">
        <f>IF($A23="","",IFERROR(INDEX(Prendas!$C$2:$C$101,MATCH($K23,Prendas!$A$2:$A$101,0)),""))</f>
        <v/>
      </c>
      <c r="N23" s="21">
        <f>IF($A23="","",IFERROR(INDEX(Prendas!$D$2:$D$101,MATCH($K23,Prendas!$A$2:$A$101,0)),""))</f>
        <v/>
      </c>
      <c r="O23" s="21">
        <f>IF($A23="","",IFERROR(INDEX(Prendas!$E$2:$E$101,MATCH($K23,Prendas!$A$2:$A$101,0)),""))</f>
        <v/>
      </c>
      <c r="P23" s="17" t="n"/>
      <c r="Q23" s="20">
        <f>IF($A23="","",IFERROR(INDEX(Prendas!$H$2:$H$101,MATCH($K23,Prendas!$A$2:$A$101,0)),""))</f>
        <v/>
      </c>
      <c r="R23" s="19" t="n"/>
      <c r="S23" s="19" t="n"/>
      <c r="T23" s="19" t="n"/>
      <c r="U23" s="19" t="n"/>
      <c r="V23" s="20">
        <f>IF($A23="","",IF(OR($P23="",$O23=""),"REVISAR: falta talla",IF(OR($P23=$O23,$O23="Única"),"Correcto","REVISAR: talla distinta")))</f>
        <v/>
      </c>
      <c r="W23" s="20">
        <f>IF($A23="","",IF($H23="Inicio de continuidad",IF($T23="","AVISO: falta referencia inicial","Correcto"),IF($I23="","REVISAR: falta escena anterior",IF($T23="","REVISAR: falta referencia visual","Correcto"))))</f>
        <v/>
      </c>
      <c r="X23" s="20">
        <f>IF($A23="","",IF(COUNTIF($A$2:$A$101,$A23)&gt;1,"REVISAR: ID duplicado",IF($K23="","REVISAR: falta prenda",IF(COUNTIF(Prendas!$A$2:$A$101,$K23)=0,"REVISAR: la prenda no existe",IF(OR($Q23="En lavandería",$Q23="En ajuste",$Q23="Baja"),"REVISAR: prenda no disponible",IF(COUNTIFS($E$2:$E$101,$E23,$F$2:$F$101,$F23,$K$2:$K$101,$K23)&gt;1,"REVISAR: asignación duplicada","Correcto"))))))</f>
        <v/>
      </c>
      <c r="Y23" s="21">
        <f>IF($A23="","",IF(OR($B23="",$C23="",$E23="",$F23="",$G23="",$H23="",$K23="",$R23=""),"REVISAR",IF(OR(LEFT($V23,7)="REVISAR",LEFT($W23,7)="REVISAR",LEFT($X23,7)="REVISAR",$R23="Incidencia"),"REVISAR","Correcto")))</f>
        <v/>
      </c>
      <c r="Z23" s="21">
        <f>IF($E23="",0,IF(COUNTIF($E$2:E23,$E23)=1,1,0))</f>
        <v/>
      </c>
    </row>
    <row r="24" ht="24" customHeight="1">
      <c r="A24" s="17" t="n"/>
      <c r="B24" s="17" t="n"/>
      <c r="C24" s="28" t="n"/>
      <c r="D24" s="17" t="n"/>
      <c r="E24" s="17" t="n"/>
      <c r="F24" s="17" t="n"/>
      <c r="G24" s="17" t="n"/>
      <c r="H24" s="19" t="n"/>
      <c r="I24" s="19" t="n"/>
      <c r="J24" s="17" t="n"/>
      <c r="K24" s="17" t="n"/>
      <c r="L24" s="20">
        <f>IF($A24="","",IFERROR(INDEX(Prendas!$B$2:$B$101,MATCH($K24,Prendas!$A$2:$A$101,0)),""))</f>
        <v/>
      </c>
      <c r="M24" s="20">
        <f>IF($A24="","",IFERROR(INDEX(Prendas!$C$2:$C$101,MATCH($K24,Prendas!$A$2:$A$101,0)),""))</f>
        <v/>
      </c>
      <c r="N24" s="21">
        <f>IF($A24="","",IFERROR(INDEX(Prendas!$D$2:$D$101,MATCH($K24,Prendas!$A$2:$A$101,0)),""))</f>
        <v/>
      </c>
      <c r="O24" s="21">
        <f>IF($A24="","",IFERROR(INDEX(Prendas!$E$2:$E$101,MATCH($K24,Prendas!$A$2:$A$101,0)),""))</f>
        <v/>
      </c>
      <c r="P24" s="17" t="n"/>
      <c r="Q24" s="20">
        <f>IF($A24="","",IFERROR(INDEX(Prendas!$H$2:$H$101,MATCH($K24,Prendas!$A$2:$A$101,0)),""))</f>
        <v/>
      </c>
      <c r="R24" s="19" t="n"/>
      <c r="S24" s="19" t="n"/>
      <c r="T24" s="19" t="n"/>
      <c r="U24" s="19" t="n"/>
      <c r="V24" s="20">
        <f>IF($A24="","",IF(OR($P24="",$O24=""),"REVISAR: falta talla",IF(OR($P24=$O24,$O24="Única"),"Correcto","REVISAR: talla distinta")))</f>
        <v/>
      </c>
      <c r="W24" s="20">
        <f>IF($A24="","",IF($H24="Inicio de continuidad",IF($T24="","AVISO: falta referencia inicial","Correcto"),IF($I24="","REVISAR: falta escena anterior",IF($T24="","REVISAR: falta referencia visual","Correcto"))))</f>
        <v/>
      </c>
      <c r="X24" s="20">
        <f>IF($A24="","",IF(COUNTIF($A$2:$A$101,$A24)&gt;1,"REVISAR: ID duplicado",IF($K24="","REVISAR: falta prenda",IF(COUNTIF(Prendas!$A$2:$A$101,$K24)=0,"REVISAR: la prenda no existe",IF(OR($Q24="En lavandería",$Q24="En ajuste",$Q24="Baja"),"REVISAR: prenda no disponible",IF(COUNTIFS($E$2:$E$101,$E24,$F$2:$F$101,$F24,$K$2:$K$101,$K24)&gt;1,"REVISAR: asignación duplicada","Correcto"))))))</f>
        <v/>
      </c>
      <c r="Y24" s="21">
        <f>IF($A24="","",IF(OR($B24="",$C24="",$E24="",$F24="",$G24="",$H24="",$K24="",$R24=""),"REVISAR",IF(OR(LEFT($V24,7)="REVISAR",LEFT($W24,7)="REVISAR",LEFT($X24,7)="REVISAR",$R24="Incidencia"),"REVISAR","Correcto")))</f>
        <v/>
      </c>
      <c r="Z24" s="21">
        <f>IF($E24="",0,IF(COUNTIF($E$2:E24,$E24)=1,1,0))</f>
        <v/>
      </c>
    </row>
    <row r="25" ht="24" customHeight="1">
      <c r="A25" s="17" t="n"/>
      <c r="B25" s="17" t="n"/>
      <c r="C25" s="28" t="n"/>
      <c r="D25" s="17" t="n"/>
      <c r="E25" s="17" t="n"/>
      <c r="F25" s="17" t="n"/>
      <c r="G25" s="17" t="n"/>
      <c r="H25" s="19" t="n"/>
      <c r="I25" s="19" t="n"/>
      <c r="J25" s="17" t="n"/>
      <c r="K25" s="17" t="n"/>
      <c r="L25" s="20">
        <f>IF($A25="","",IFERROR(INDEX(Prendas!$B$2:$B$101,MATCH($K25,Prendas!$A$2:$A$101,0)),""))</f>
        <v/>
      </c>
      <c r="M25" s="20">
        <f>IF($A25="","",IFERROR(INDEX(Prendas!$C$2:$C$101,MATCH($K25,Prendas!$A$2:$A$101,0)),""))</f>
        <v/>
      </c>
      <c r="N25" s="21">
        <f>IF($A25="","",IFERROR(INDEX(Prendas!$D$2:$D$101,MATCH($K25,Prendas!$A$2:$A$101,0)),""))</f>
        <v/>
      </c>
      <c r="O25" s="21">
        <f>IF($A25="","",IFERROR(INDEX(Prendas!$E$2:$E$101,MATCH($K25,Prendas!$A$2:$A$101,0)),""))</f>
        <v/>
      </c>
      <c r="P25" s="17" t="n"/>
      <c r="Q25" s="20">
        <f>IF($A25="","",IFERROR(INDEX(Prendas!$H$2:$H$101,MATCH($K25,Prendas!$A$2:$A$101,0)),""))</f>
        <v/>
      </c>
      <c r="R25" s="19" t="n"/>
      <c r="S25" s="19" t="n"/>
      <c r="T25" s="19" t="n"/>
      <c r="U25" s="19" t="n"/>
      <c r="V25" s="20">
        <f>IF($A25="","",IF(OR($P25="",$O25=""),"REVISAR: falta talla",IF(OR($P25=$O25,$O25="Única"),"Correcto","REVISAR: talla distinta")))</f>
        <v/>
      </c>
      <c r="W25" s="20">
        <f>IF($A25="","",IF($H25="Inicio de continuidad",IF($T25="","AVISO: falta referencia inicial","Correcto"),IF($I25="","REVISAR: falta escena anterior",IF($T25="","REVISAR: falta referencia visual","Correcto"))))</f>
        <v/>
      </c>
      <c r="X25" s="20">
        <f>IF($A25="","",IF(COUNTIF($A$2:$A$101,$A25)&gt;1,"REVISAR: ID duplicado",IF($K25="","REVISAR: falta prenda",IF(COUNTIF(Prendas!$A$2:$A$101,$K25)=0,"REVISAR: la prenda no existe",IF(OR($Q25="En lavandería",$Q25="En ajuste",$Q25="Baja"),"REVISAR: prenda no disponible",IF(COUNTIFS($E$2:$E$101,$E25,$F$2:$F$101,$F25,$K$2:$K$101,$K25)&gt;1,"REVISAR: asignación duplicada","Correcto"))))))</f>
        <v/>
      </c>
      <c r="Y25" s="21">
        <f>IF($A25="","",IF(OR($B25="",$C25="",$E25="",$F25="",$G25="",$H25="",$K25="",$R25=""),"REVISAR",IF(OR(LEFT($V25,7)="REVISAR",LEFT($W25,7)="REVISAR",LEFT($X25,7)="REVISAR",$R25="Incidencia"),"REVISAR","Correcto")))</f>
        <v/>
      </c>
      <c r="Z25" s="21">
        <f>IF($E25="",0,IF(COUNTIF($E$2:E25,$E25)=1,1,0))</f>
        <v/>
      </c>
    </row>
    <row r="26" ht="24" customHeight="1">
      <c r="A26" s="17" t="n"/>
      <c r="B26" s="17" t="n"/>
      <c r="C26" s="28" t="n"/>
      <c r="D26" s="17" t="n"/>
      <c r="E26" s="17" t="n"/>
      <c r="F26" s="17" t="n"/>
      <c r="G26" s="17" t="n"/>
      <c r="H26" s="19" t="n"/>
      <c r="I26" s="19" t="n"/>
      <c r="J26" s="17" t="n"/>
      <c r="K26" s="17" t="n"/>
      <c r="L26" s="20">
        <f>IF($A26="","",IFERROR(INDEX(Prendas!$B$2:$B$101,MATCH($K26,Prendas!$A$2:$A$101,0)),""))</f>
        <v/>
      </c>
      <c r="M26" s="20">
        <f>IF($A26="","",IFERROR(INDEX(Prendas!$C$2:$C$101,MATCH($K26,Prendas!$A$2:$A$101,0)),""))</f>
        <v/>
      </c>
      <c r="N26" s="21">
        <f>IF($A26="","",IFERROR(INDEX(Prendas!$D$2:$D$101,MATCH($K26,Prendas!$A$2:$A$101,0)),""))</f>
        <v/>
      </c>
      <c r="O26" s="21">
        <f>IF($A26="","",IFERROR(INDEX(Prendas!$E$2:$E$101,MATCH($K26,Prendas!$A$2:$A$101,0)),""))</f>
        <v/>
      </c>
      <c r="P26" s="17" t="n"/>
      <c r="Q26" s="20">
        <f>IF($A26="","",IFERROR(INDEX(Prendas!$H$2:$H$101,MATCH($K26,Prendas!$A$2:$A$101,0)),""))</f>
        <v/>
      </c>
      <c r="R26" s="19" t="n"/>
      <c r="S26" s="19" t="n"/>
      <c r="T26" s="19" t="n"/>
      <c r="U26" s="19" t="n"/>
      <c r="V26" s="20">
        <f>IF($A26="","",IF(OR($P26="",$O26=""),"REVISAR: falta talla",IF(OR($P26=$O26,$O26="Única"),"Correcto","REVISAR: talla distinta")))</f>
        <v/>
      </c>
      <c r="W26" s="20">
        <f>IF($A26="","",IF($H26="Inicio de continuidad",IF($T26="","AVISO: falta referencia inicial","Correcto"),IF($I26="","REVISAR: falta escena anterior",IF($T26="","REVISAR: falta referencia visual","Correcto"))))</f>
        <v/>
      </c>
      <c r="X26" s="20">
        <f>IF($A26="","",IF(COUNTIF($A$2:$A$101,$A26)&gt;1,"REVISAR: ID duplicado",IF($K26="","REVISAR: falta prenda",IF(COUNTIF(Prendas!$A$2:$A$101,$K26)=0,"REVISAR: la prenda no existe",IF(OR($Q26="En lavandería",$Q26="En ajuste",$Q26="Baja"),"REVISAR: prenda no disponible",IF(COUNTIFS($E$2:$E$101,$E26,$F$2:$F$101,$F26,$K$2:$K$101,$K26)&gt;1,"REVISAR: asignación duplicada","Correcto"))))))</f>
        <v/>
      </c>
      <c r="Y26" s="21">
        <f>IF($A26="","",IF(OR($B26="",$C26="",$E26="",$F26="",$G26="",$H26="",$K26="",$R26=""),"REVISAR",IF(OR(LEFT($V26,7)="REVISAR",LEFT($W26,7)="REVISAR",LEFT($X26,7)="REVISAR",$R26="Incidencia"),"REVISAR","Correcto")))</f>
        <v/>
      </c>
      <c r="Z26" s="21">
        <f>IF($E26="",0,IF(COUNTIF($E$2:E26,$E26)=1,1,0))</f>
        <v/>
      </c>
    </row>
    <row r="27" ht="24" customHeight="1">
      <c r="A27" s="17" t="n"/>
      <c r="B27" s="17" t="n"/>
      <c r="C27" s="28" t="n"/>
      <c r="D27" s="17" t="n"/>
      <c r="E27" s="17" t="n"/>
      <c r="F27" s="17" t="n"/>
      <c r="G27" s="17" t="n"/>
      <c r="H27" s="19" t="n"/>
      <c r="I27" s="19" t="n"/>
      <c r="J27" s="17" t="n"/>
      <c r="K27" s="17" t="n"/>
      <c r="L27" s="20">
        <f>IF($A27="","",IFERROR(INDEX(Prendas!$B$2:$B$101,MATCH($K27,Prendas!$A$2:$A$101,0)),""))</f>
        <v/>
      </c>
      <c r="M27" s="20">
        <f>IF($A27="","",IFERROR(INDEX(Prendas!$C$2:$C$101,MATCH($K27,Prendas!$A$2:$A$101,0)),""))</f>
        <v/>
      </c>
      <c r="N27" s="21">
        <f>IF($A27="","",IFERROR(INDEX(Prendas!$D$2:$D$101,MATCH($K27,Prendas!$A$2:$A$101,0)),""))</f>
        <v/>
      </c>
      <c r="O27" s="21">
        <f>IF($A27="","",IFERROR(INDEX(Prendas!$E$2:$E$101,MATCH($K27,Prendas!$A$2:$A$101,0)),""))</f>
        <v/>
      </c>
      <c r="P27" s="17" t="n"/>
      <c r="Q27" s="20">
        <f>IF($A27="","",IFERROR(INDEX(Prendas!$H$2:$H$101,MATCH($K27,Prendas!$A$2:$A$101,0)),""))</f>
        <v/>
      </c>
      <c r="R27" s="19" t="n"/>
      <c r="S27" s="19" t="n"/>
      <c r="T27" s="19" t="n"/>
      <c r="U27" s="19" t="n"/>
      <c r="V27" s="20">
        <f>IF($A27="","",IF(OR($P27="",$O27=""),"REVISAR: falta talla",IF(OR($P27=$O27,$O27="Única"),"Correcto","REVISAR: talla distinta")))</f>
        <v/>
      </c>
      <c r="W27" s="20">
        <f>IF($A27="","",IF($H27="Inicio de continuidad",IF($T27="","AVISO: falta referencia inicial","Correcto"),IF($I27="","REVISAR: falta escena anterior",IF($T27="","REVISAR: falta referencia visual","Correcto"))))</f>
        <v/>
      </c>
      <c r="X27" s="20">
        <f>IF($A27="","",IF(COUNTIF($A$2:$A$101,$A27)&gt;1,"REVISAR: ID duplicado",IF($K27="","REVISAR: falta prenda",IF(COUNTIF(Prendas!$A$2:$A$101,$K27)=0,"REVISAR: la prenda no existe",IF(OR($Q27="En lavandería",$Q27="En ajuste",$Q27="Baja"),"REVISAR: prenda no disponible",IF(COUNTIFS($E$2:$E$101,$E27,$F$2:$F$101,$F27,$K$2:$K$101,$K27)&gt;1,"REVISAR: asignación duplicada","Correcto"))))))</f>
        <v/>
      </c>
      <c r="Y27" s="21">
        <f>IF($A27="","",IF(OR($B27="",$C27="",$E27="",$F27="",$G27="",$H27="",$K27="",$R27=""),"REVISAR",IF(OR(LEFT($V27,7)="REVISAR",LEFT($W27,7)="REVISAR",LEFT($X27,7)="REVISAR",$R27="Incidencia"),"REVISAR","Correcto")))</f>
        <v/>
      </c>
      <c r="Z27" s="21">
        <f>IF($E27="",0,IF(COUNTIF($E$2:E27,$E27)=1,1,0))</f>
        <v/>
      </c>
    </row>
    <row r="28" ht="24" customHeight="1">
      <c r="A28" s="17" t="n"/>
      <c r="B28" s="17" t="n"/>
      <c r="C28" s="28" t="n"/>
      <c r="D28" s="17" t="n"/>
      <c r="E28" s="17" t="n"/>
      <c r="F28" s="17" t="n"/>
      <c r="G28" s="17" t="n"/>
      <c r="H28" s="19" t="n"/>
      <c r="I28" s="19" t="n"/>
      <c r="J28" s="17" t="n"/>
      <c r="K28" s="17" t="n"/>
      <c r="L28" s="20">
        <f>IF($A28="","",IFERROR(INDEX(Prendas!$B$2:$B$101,MATCH($K28,Prendas!$A$2:$A$101,0)),""))</f>
        <v/>
      </c>
      <c r="M28" s="20">
        <f>IF($A28="","",IFERROR(INDEX(Prendas!$C$2:$C$101,MATCH($K28,Prendas!$A$2:$A$101,0)),""))</f>
        <v/>
      </c>
      <c r="N28" s="21">
        <f>IF($A28="","",IFERROR(INDEX(Prendas!$D$2:$D$101,MATCH($K28,Prendas!$A$2:$A$101,0)),""))</f>
        <v/>
      </c>
      <c r="O28" s="21">
        <f>IF($A28="","",IFERROR(INDEX(Prendas!$E$2:$E$101,MATCH($K28,Prendas!$A$2:$A$101,0)),""))</f>
        <v/>
      </c>
      <c r="P28" s="17" t="n"/>
      <c r="Q28" s="20">
        <f>IF($A28="","",IFERROR(INDEX(Prendas!$H$2:$H$101,MATCH($K28,Prendas!$A$2:$A$101,0)),""))</f>
        <v/>
      </c>
      <c r="R28" s="19" t="n"/>
      <c r="S28" s="19" t="n"/>
      <c r="T28" s="19" t="n"/>
      <c r="U28" s="19" t="n"/>
      <c r="V28" s="20">
        <f>IF($A28="","",IF(OR($P28="",$O28=""),"REVISAR: falta talla",IF(OR($P28=$O28,$O28="Única"),"Correcto","REVISAR: talla distinta")))</f>
        <v/>
      </c>
      <c r="W28" s="20">
        <f>IF($A28="","",IF($H28="Inicio de continuidad",IF($T28="","AVISO: falta referencia inicial","Correcto"),IF($I28="","REVISAR: falta escena anterior",IF($T28="","REVISAR: falta referencia visual","Correcto"))))</f>
        <v/>
      </c>
      <c r="X28" s="20">
        <f>IF($A28="","",IF(COUNTIF($A$2:$A$101,$A28)&gt;1,"REVISAR: ID duplicado",IF($K28="","REVISAR: falta prenda",IF(COUNTIF(Prendas!$A$2:$A$101,$K28)=0,"REVISAR: la prenda no existe",IF(OR($Q28="En lavandería",$Q28="En ajuste",$Q28="Baja"),"REVISAR: prenda no disponible",IF(COUNTIFS($E$2:$E$101,$E28,$F$2:$F$101,$F28,$K$2:$K$101,$K28)&gt;1,"REVISAR: asignación duplicada","Correcto"))))))</f>
        <v/>
      </c>
      <c r="Y28" s="21">
        <f>IF($A28="","",IF(OR($B28="",$C28="",$E28="",$F28="",$G28="",$H28="",$K28="",$R28=""),"REVISAR",IF(OR(LEFT($V28,7)="REVISAR",LEFT($W28,7)="REVISAR",LEFT($X28,7)="REVISAR",$R28="Incidencia"),"REVISAR","Correcto")))</f>
        <v/>
      </c>
      <c r="Z28" s="21">
        <f>IF($E28="",0,IF(COUNTIF($E$2:E28,$E28)=1,1,0))</f>
        <v/>
      </c>
    </row>
    <row r="29" ht="24" customHeight="1">
      <c r="A29" s="17" t="n"/>
      <c r="B29" s="17" t="n"/>
      <c r="C29" s="28" t="n"/>
      <c r="D29" s="17" t="n"/>
      <c r="E29" s="17" t="n"/>
      <c r="F29" s="17" t="n"/>
      <c r="G29" s="17" t="n"/>
      <c r="H29" s="19" t="n"/>
      <c r="I29" s="19" t="n"/>
      <c r="J29" s="17" t="n"/>
      <c r="K29" s="17" t="n"/>
      <c r="L29" s="20">
        <f>IF($A29="","",IFERROR(INDEX(Prendas!$B$2:$B$101,MATCH($K29,Prendas!$A$2:$A$101,0)),""))</f>
        <v/>
      </c>
      <c r="M29" s="20">
        <f>IF($A29="","",IFERROR(INDEX(Prendas!$C$2:$C$101,MATCH($K29,Prendas!$A$2:$A$101,0)),""))</f>
        <v/>
      </c>
      <c r="N29" s="21">
        <f>IF($A29="","",IFERROR(INDEX(Prendas!$D$2:$D$101,MATCH($K29,Prendas!$A$2:$A$101,0)),""))</f>
        <v/>
      </c>
      <c r="O29" s="21">
        <f>IF($A29="","",IFERROR(INDEX(Prendas!$E$2:$E$101,MATCH($K29,Prendas!$A$2:$A$101,0)),""))</f>
        <v/>
      </c>
      <c r="P29" s="17" t="n"/>
      <c r="Q29" s="20">
        <f>IF($A29="","",IFERROR(INDEX(Prendas!$H$2:$H$101,MATCH($K29,Prendas!$A$2:$A$101,0)),""))</f>
        <v/>
      </c>
      <c r="R29" s="19" t="n"/>
      <c r="S29" s="19" t="n"/>
      <c r="T29" s="19" t="n"/>
      <c r="U29" s="19" t="n"/>
      <c r="V29" s="20">
        <f>IF($A29="","",IF(OR($P29="",$O29=""),"REVISAR: falta talla",IF(OR($P29=$O29,$O29="Única"),"Correcto","REVISAR: talla distinta")))</f>
        <v/>
      </c>
      <c r="W29" s="20">
        <f>IF($A29="","",IF($H29="Inicio de continuidad",IF($T29="","AVISO: falta referencia inicial","Correcto"),IF($I29="","REVISAR: falta escena anterior",IF($T29="","REVISAR: falta referencia visual","Correcto"))))</f>
        <v/>
      </c>
      <c r="X29" s="20">
        <f>IF($A29="","",IF(COUNTIF($A$2:$A$101,$A29)&gt;1,"REVISAR: ID duplicado",IF($K29="","REVISAR: falta prenda",IF(COUNTIF(Prendas!$A$2:$A$101,$K29)=0,"REVISAR: la prenda no existe",IF(OR($Q29="En lavandería",$Q29="En ajuste",$Q29="Baja"),"REVISAR: prenda no disponible",IF(COUNTIFS($E$2:$E$101,$E29,$F$2:$F$101,$F29,$K$2:$K$101,$K29)&gt;1,"REVISAR: asignación duplicada","Correcto"))))))</f>
        <v/>
      </c>
      <c r="Y29" s="21">
        <f>IF($A29="","",IF(OR($B29="",$C29="",$E29="",$F29="",$G29="",$H29="",$K29="",$R29=""),"REVISAR",IF(OR(LEFT($V29,7)="REVISAR",LEFT($W29,7)="REVISAR",LEFT($X29,7)="REVISAR",$R29="Incidencia"),"REVISAR","Correcto")))</f>
        <v/>
      </c>
      <c r="Z29" s="21">
        <f>IF($E29="",0,IF(COUNTIF($E$2:E29,$E29)=1,1,0))</f>
        <v/>
      </c>
    </row>
    <row r="30" ht="24" customHeight="1">
      <c r="A30" s="17" t="n"/>
      <c r="B30" s="17" t="n"/>
      <c r="C30" s="28" t="n"/>
      <c r="D30" s="17" t="n"/>
      <c r="E30" s="17" t="n"/>
      <c r="F30" s="17" t="n"/>
      <c r="G30" s="17" t="n"/>
      <c r="H30" s="19" t="n"/>
      <c r="I30" s="19" t="n"/>
      <c r="J30" s="17" t="n"/>
      <c r="K30" s="17" t="n"/>
      <c r="L30" s="20">
        <f>IF($A30="","",IFERROR(INDEX(Prendas!$B$2:$B$101,MATCH($K30,Prendas!$A$2:$A$101,0)),""))</f>
        <v/>
      </c>
      <c r="M30" s="20">
        <f>IF($A30="","",IFERROR(INDEX(Prendas!$C$2:$C$101,MATCH($K30,Prendas!$A$2:$A$101,0)),""))</f>
        <v/>
      </c>
      <c r="N30" s="21">
        <f>IF($A30="","",IFERROR(INDEX(Prendas!$D$2:$D$101,MATCH($K30,Prendas!$A$2:$A$101,0)),""))</f>
        <v/>
      </c>
      <c r="O30" s="21">
        <f>IF($A30="","",IFERROR(INDEX(Prendas!$E$2:$E$101,MATCH($K30,Prendas!$A$2:$A$101,0)),""))</f>
        <v/>
      </c>
      <c r="P30" s="17" t="n"/>
      <c r="Q30" s="20">
        <f>IF($A30="","",IFERROR(INDEX(Prendas!$H$2:$H$101,MATCH($K30,Prendas!$A$2:$A$101,0)),""))</f>
        <v/>
      </c>
      <c r="R30" s="19" t="n"/>
      <c r="S30" s="19" t="n"/>
      <c r="T30" s="19" t="n"/>
      <c r="U30" s="19" t="n"/>
      <c r="V30" s="20">
        <f>IF($A30="","",IF(OR($P30="",$O30=""),"REVISAR: falta talla",IF(OR($P30=$O30,$O30="Única"),"Correcto","REVISAR: talla distinta")))</f>
        <v/>
      </c>
      <c r="W30" s="20">
        <f>IF($A30="","",IF($H30="Inicio de continuidad",IF($T30="","AVISO: falta referencia inicial","Correcto"),IF($I30="","REVISAR: falta escena anterior",IF($T30="","REVISAR: falta referencia visual","Correcto"))))</f>
        <v/>
      </c>
      <c r="X30" s="20">
        <f>IF($A30="","",IF(COUNTIF($A$2:$A$101,$A30)&gt;1,"REVISAR: ID duplicado",IF($K30="","REVISAR: falta prenda",IF(COUNTIF(Prendas!$A$2:$A$101,$K30)=0,"REVISAR: la prenda no existe",IF(OR($Q30="En lavandería",$Q30="En ajuste",$Q30="Baja"),"REVISAR: prenda no disponible",IF(COUNTIFS($E$2:$E$101,$E30,$F$2:$F$101,$F30,$K$2:$K$101,$K30)&gt;1,"REVISAR: asignación duplicada","Correcto"))))))</f>
        <v/>
      </c>
      <c r="Y30" s="21">
        <f>IF($A30="","",IF(OR($B30="",$C30="",$E30="",$F30="",$G30="",$H30="",$K30="",$R30=""),"REVISAR",IF(OR(LEFT($V30,7)="REVISAR",LEFT($W30,7)="REVISAR",LEFT($X30,7)="REVISAR",$R30="Incidencia"),"REVISAR","Correcto")))</f>
        <v/>
      </c>
      <c r="Z30" s="21">
        <f>IF($E30="",0,IF(COUNTIF($E$2:E30,$E30)=1,1,0))</f>
        <v/>
      </c>
    </row>
    <row r="31" ht="24" customHeight="1">
      <c r="A31" s="17" t="n"/>
      <c r="B31" s="17" t="n"/>
      <c r="C31" s="28" t="n"/>
      <c r="D31" s="17" t="n"/>
      <c r="E31" s="17" t="n"/>
      <c r="F31" s="17" t="n"/>
      <c r="G31" s="17" t="n"/>
      <c r="H31" s="19" t="n"/>
      <c r="I31" s="19" t="n"/>
      <c r="J31" s="17" t="n"/>
      <c r="K31" s="17" t="n"/>
      <c r="L31" s="20">
        <f>IF($A31="","",IFERROR(INDEX(Prendas!$B$2:$B$101,MATCH($K31,Prendas!$A$2:$A$101,0)),""))</f>
        <v/>
      </c>
      <c r="M31" s="20">
        <f>IF($A31="","",IFERROR(INDEX(Prendas!$C$2:$C$101,MATCH($K31,Prendas!$A$2:$A$101,0)),""))</f>
        <v/>
      </c>
      <c r="N31" s="21">
        <f>IF($A31="","",IFERROR(INDEX(Prendas!$D$2:$D$101,MATCH($K31,Prendas!$A$2:$A$101,0)),""))</f>
        <v/>
      </c>
      <c r="O31" s="21">
        <f>IF($A31="","",IFERROR(INDEX(Prendas!$E$2:$E$101,MATCH($K31,Prendas!$A$2:$A$101,0)),""))</f>
        <v/>
      </c>
      <c r="P31" s="17" t="n"/>
      <c r="Q31" s="20">
        <f>IF($A31="","",IFERROR(INDEX(Prendas!$H$2:$H$101,MATCH($K31,Prendas!$A$2:$A$101,0)),""))</f>
        <v/>
      </c>
      <c r="R31" s="19" t="n"/>
      <c r="S31" s="19" t="n"/>
      <c r="T31" s="19" t="n"/>
      <c r="U31" s="19" t="n"/>
      <c r="V31" s="20">
        <f>IF($A31="","",IF(OR($P31="",$O31=""),"REVISAR: falta talla",IF(OR($P31=$O31,$O31="Única"),"Correcto","REVISAR: talla distinta")))</f>
        <v/>
      </c>
      <c r="W31" s="20">
        <f>IF($A31="","",IF($H31="Inicio de continuidad",IF($T31="","AVISO: falta referencia inicial","Correcto"),IF($I31="","REVISAR: falta escena anterior",IF($T31="","REVISAR: falta referencia visual","Correcto"))))</f>
        <v/>
      </c>
      <c r="X31" s="20">
        <f>IF($A31="","",IF(COUNTIF($A$2:$A$101,$A31)&gt;1,"REVISAR: ID duplicado",IF($K31="","REVISAR: falta prenda",IF(COUNTIF(Prendas!$A$2:$A$101,$K31)=0,"REVISAR: la prenda no existe",IF(OR($Q31="En lavandería",$Q31="En ajuste",$Q31="Baja"),"REVISAR: prenda no disponible",IF(COUNTIFS($E$2:$E$101,$E31,$F$2:$F$101,$F31,$K$2:$K$101,$K31)&gt;1,"REVISAR: asignación duplicada","Correcto"))))))</f>
        <v/>
      </c>
      <c r="Y31" s="21">
        <f>IF($A31="","",IF(OR($B31="",$C31="",$E31="",$F31="",$G31="",$H31="",$K31="",$R31=""),"REVISAR",IF(OR(LEFT($V31,7)="REVISAR",LEFT($W31,7)="REVISAR",LEFT($X31,7)="REVISAR",$R31="Incidencia"),"REVISAR","Correcto")))</f>
        <v/>
      </c>
      <c r="Z31" s="21">
        <f>IF($E31="",0,IF(COUNTIF($E$2:E31,$E31)=1,1,0))</f>
        <v/>
      </c>
    </row>
    <row r="32" ht="24" customHeight="1">
      <c r="A32" s="17" t="n"/>
      <c r="B32" s="17" t="n"/>
      <c r="C32" s="28" t="n"/>
      <c r="D32" s="17" t="n"/>
      <c r="E32" s="17" t="n"/>
      <c r="F32" s="17" t="n"/>
      <c r="G32" s="17" t="n"/>
      <c r="H32" s="19" t="n"/>
      <c r="I32" s="19" t="n"/>
      <c r="J32" s="17" t="n"/>
      <c r="K32" s="17" t="n"/>
      <c r="L32" s="20">
        <f>IF($A32="","",IFERROR(INDEX(Prendas!$B$2:$B$101,MATCH($K32,Prendas!$A$2:$A$101,0)),""))</f>
        <v/>
      </c>
      <c r="M32" s="20">
        <f>IF($A32="","",IFERROR(INDEX(Prendas!$C$2:$C$101,MATCH($K32,Prendas!$A$2:$A$101,0)),""))</f>
        <v/>
      </c>
      <c r="N32" s="21">
        <f>IF($A32="","",IFERROR(INDEX(Prendas!$D$2:$D$101,MATCH($K32,Prendas!$A$2:$A$101,0)),""))</f>
        <v/>
      </c>
      <c r="O32" s="21">
        <f>IF($A32="","",IFERROR(INDEX(Prendas!$E$2:$E$101,MATCH($K32,Prendas!$A$2:$A$101,0)),""))</f>
        <v/>
      </c>
      <c r="P32" s="17" t="n"/>
      <c r="Q32" s="20">
        <f>IF($A32="","",IFERROR(INDEX(Prendas!$H$2:$H$101,MATCH($K32,Prendas!$A$2:$A$101,0)),""))</f>
        <v/>
      </c>
      <c r="R32" s="19" t="n"/>
      <c r="S32" s="19" t="n"/>
      <c r="T32" s="19" t="n"/>
      <c r="U32" s="19" t="n"/>
      <c r="V32" s="20">
        <f>IF($A32="","",IF(OR($P32="",$O32=""),"REVISAR: falta talla",IF(OR($P32=$O32,$O32="Única"),"Correcto","REVISAR: talla distinta")))</f>
        <v/>
      </c>
      <c r="W32" s="20">
        <f>IF($A32="","",IF($H32="Inicio de continuidad",IF($T32="","AVISO: falta referencia inicial","Correcto"),IF($I32="","REVISAR: falta escena anterior",IF($T32="","REVISAR: falta referencia visual","Correcto"))))</f>
        <v/>
      </c>
      <c r="X32" s="20">
        <f>IF($A32="","",IF(COUNTIF($A$2:$A$101,$A32)&gt;1,"REVISAR: ID duplicado",IF($K32="","REVISAR: falta prenda",IF(COUNTIF(Prendas!$A$2:$A$101,$K32)=0,"REVISAR: la prenda no existe",IF(OR($Q32="En lavandería",$Q32="En ajuste",$Q32="Baja"),"REVISAR: prenda no disponible",IF(COUNTIFS($E$2:$E$101,$E32,$F$2:$F$101,$F32,$K$2:$K$101,$K32)&gt;1,"REVISAR: asignación duplicada","Correcto"))))))</f>
        <v/>
      </c>
      <c r="Y32" s="21">
        <f>IF($A32="","",IF(OR($B32="",$C32="",$E32="",$F32="",$G32="",$H32="",$K32="",$R32=""),"REVISAR",IF(OR(LEFT($V32,7)="REVISAR",LEFT($W32,7)="REVISAR",LEFT($X32,7)="REVISAR",$R32="Incidencia"),"REVISAR","Correcto")))</f>
        <v/>
      </c>
      <c r="Z32" s="21">
        <f>IF($E32="",0,IF(COUNTIF($E$2:E32,$E32)=1,1,0))</f>
        <v/>
      </c>
    </row>
    <row r="33" ht="24" customHeight="1">
      <c r="A33" s="17" t="n"/>
      <c r="B33" s="17" t="n"/>
      <c r="C33" s="28" t="n"/>
      <c r="D33" s="17" t="n"/>
      <c r="E33" s="17" t="n"/>
      <c r="F33" s="17" t="n"/>
      <c r="G33" s="17" t="n"/>
      <c r="H33" s="19" t="n"/>
      <c r="I33" s="19" t="n"/>
      <c r="J33" s="17" t="n"/>
      <c r="K33" s="17" t="n"/>
      <c r="L33" s="20">
        <f>IF($A33="","",IFERROR(INDEX(Prendas!$B$2:$B$101,MATCH($K33,Prendas!$A$2:$A$101,0)),""))</f>
        <v/>
      </c>
      <c r="M33" s="20">
        <f>IF($A33="","",IFERROR(INDEX(Prendas!$C$2:$C$101,MATCH($K33,Prendas!$A$2:$A$101,0)),""))</f>
        <v/>
      </c>
      <c r="N33" s="21">
        <f>IF($A33="","",IFERROR(INDEX(Prendas!$D$2:$D$101,MATCH($K33,Prendas!$A$2:$A$101,0)),""))</f>
        <v/>
      </c>
      <c r="O33" s="21">
        <f>IF($A33="","",IFERROR(INDEX(Prendas!$E$2:$E$101,MATCH($K33,Prendas!$A$2:$A$101,0)),""))</f>
        <v/>
      </c>
      <c r="P33" s="17" t="n"/>
      <c r="Q33" s="20">
        <f>IF($A33="","",IFERROR(INDEX(Prendas!$H$2:$H$101,MATCH($K33,Prendas!$A$2:$A$101,0)),""))</f>
        <v/>
      </c>
      <c r="R33" s="19" t="n"/>
      <c r="S33" s="19" t="n"/>
      <c r="T33" s="19" t="n"/>
      <c r="U33" s="19" t="n"/>
      <c r="V33" s="20">
        <f>IF($A33="","",IF(OR($P33="",$O33=""),"REVISAR: falta talla",IF(OR($P33=$O33,$O33="Única"),"Correcto","REVISAR: talla distinta")))</f>
        <v/>
      </c>
      <c r="W33" s="20">
        <f>IF($A33="","",IF($H33="Inicio de continuidad",IF($T33="","AVISO: falta referencia inicial","Correcto"),IF($I33="","REVISAR: falta escena anterior",IF($T33="","REVISAR: falta referencia visual","Correcto"))))</f>
        <v/>
      </c>
      <c r="X33" s="20">
        <f>IF($A33="","",IF(COUNTIF($A$2:$A$101,$A33)&gt;1,"REVISAR: ID duplicado",IF($K33="","REVISAR: falta prenda",IF(COUNTIF(Prendas!$A$2:$A$101,$K33)=0,"REVISAR: la prenda no existe",IF(OR($Q33="En lavandería",$Q33="En ajuste",$Q33="Baja"),"REVISAR: prenda no disponible",IF(COUNTIFS($E$2:$E$101,$E33,$F$2:$F$101,$F33,$K$2:$K$101,$K33)&gt;1,"REVISAR: asignación duplicada","Correcto"))))))</f>
        <v/>
      </c>
      <c r="Y33" s="21">
        <f>IF($A33="","",IF(OR($B33="",$C33="",$E33="",$F33="",$G33="",$H33="",$K33="",$R33=""),"REVISAR",IF(OR(LEFT($V33,7)="REVISAR",LEFT($W33,7)="REVISAR",LEFT($X33,7)="REVISAR",$R33="Incidencia"),"REVISAR","Correcto")))</f>
        <v/>
      </c>
      <c r="Z33" s="21">
        <f>IF($E33="",0,IF(COUNTIF($E$2:E33,$E33)=1,1,0))</f>
        <v/>
      </c>
    </row>
    <row r="34" ht="24" customHeight="1">
      <c r="A34" s="17" t="n"/>
      <c r="B34" s="17" t="n"/>
      <c r="C34" s="28" t="n"/>
      <c r="D34" s="17" t="n"/>
      <c r="E34" s="17" t="n"/>
      <c r="F34" s="17" t="n"/>
      <c r="G34" s="17" t="n"/>
      <c r="H34" s="19" t="n"/>
      <c r="I34" s="19" t="n"/>
      <c r="J34" s="17" t="n"/>
      <c r="K34" s="17" t="n"/>
      <c r="L34" s="20">
        <f>IF($A34="","",IFERROR(INDEX(Prendas!$B$2:$B$101,MATCH($K34,Prendas!$A$2:$A$101,0)),""))</f>
        <v/>
      </c>
      <c r="M34" s="20">
        <f>IF($A34="","",IFERROR(INDEX(Prendas!$C$2:$C$101,MATCH($K34,Prendas!$A$2:$A$101,0)),""))</f>
        <v/>
      </c>
      <c r="N34" s="21">
        <f>IF($A34="","",IFERROR(INDEX(Prendas!$D$2:$D$101,MATCH($K34,Prendas!$A$2:$A$101,0)),""))</f>
        <v/>
      </c>
      <c r="O34" s="21">
        <f>IF($A34="","",IFERROR(INDEX(Prendas!$E$2:$E$101,MATCH($K34,Prendas!$A$2:$A$101,0)),""))</f>
        <v/>
      </c>
      <c r="P34" s="17" t="n"/>
      <c r="Q34" s="20">
        <f>IF($A34="","",IFERROR(INDEX(Prendas!$H$2:$H$101,MATCH($K34,Prendas!$A$2:$A$101,0)),""))</f>
        <v/>
      </c>
      <c r="R34" s="19" t="n"/>
      <c r="S34" s="19" t="n"/>
      <c r="T34" s="19" t="n"/>
      <c r="U34" s="19" t="n"/>
      <c r="V34" s="20">
        <f>IF($A34="","",IF(OR($P34="",$O34=""),"REVISAR: falta talla",IF(OR($P34=$O34,$O34="Única"),"Correcto","REVISAR: talla distinta")))</f>
        <v/>
      </c>
      <c r="W34" s="20">
        <f>IF($A34="","",IF($H34="Inicio de continuidad",IF($T34="","AVISO: falta referencia inicial","Correcto"),IF($I34="","REVISAR: falta escena anterior",IF($T34="","REVISAR: falta referencia visual","Correcto"))))</f>
        <v/>
      </c>
      <c r="X34" s="20">
        <f>IF($A34="","",IF(COUNTIF($A$2:$A$101,$A34)&gt;1,"REVISAR: ID duplicado",IF($K34="","REVISAR: falta prenda",IF(COUNTIF(Prendas!$A$2:$A$101,$K34)=0,"REVISAR: la prenda no existe",IF(OR($Q34="En lavandería",$Q34="En ajuste",$Q34="Baja"),"REVISAR: prenda no disponible",IF(COUNTIFS($E$2:$E$101,$E34,$F$2:$F$101,$F34,$K$2:$K$101,$K34)&gt;1,"REVISAR: asignación duplicada","Correcto"))))))</f>
        <v/>
      </c>
      <c r="Y34" s="21">
        <f>IF($A34="","",IF(OR($B34="",$C34="",$E34="",$F34="",$G34="",$H34="",$K34="",$R34=""),"REVISAR",IF(OR(LEFT($V34,7)="REVISAR",LEFT($W34,7)="REVISAR",LEFT($X34,7)="REVISAR",$R34="Incidencia"),"REVISAR","Correcto")))</f>
        <v/>
      </c>
      <c r="Z34" s="21">
        <f>IF($E34="",0,IF(COUNTIF($E$2:E34,$E34)=1,1,0))</f>
        <v/>
      </c>
    </row>
    <row r="35" ht="24" customHeight="1">
      <c r="A35" s="17" t="n"/>
      <c r="B35" s="17" t="n"/>
      <c r="C35" s="28" t="n"/>
      <c r="D35" s="17" t="n"/>
      <c r="E35" s="17" t="n"/>
      <c r="F35" s="17" t="n"/>
      <c r="G35" s="17" t="n"/>
      <c r="H35" s="19" t="n"/>
      <c r="I35" s="19" t="n"/>
      <c r="J35" s="17" t="n"/>
      <c r="K35" s="17" t="n"/>
      <c r="L35" s="20">
        <f>IF($A35="","",IFERROR(INDEX(Prendas!$B$2:$B$101,MATCH($K35,Prendas!$A$2:$A$101,0)),""))</f>
        <v/>
      </c>
      <c r="M35" s="20">
        <f>IF($A35="","",IFERROR(INDEX(Prendas!$C$2:$C$101,MATCH($K35,Prendas!$A$2:$A$101,0)),""))</f>
        <v/>
      </c>
      <c r="N35" s="21">
        <f>IF($A35="","",IFERROR(INDEX(Prendas!$D$2:$D$101,MATCH($K35,Prendas!$A$2:$A$101,0)),""))</f>
        <v/>
      </c>
      <c r="O35" s="21">
        <f>IF($A35="","",IFERROR(INDEX(Prendas!$E$2:$E$101,MATCH($K35,Prendas!$A$2:$A$101,0)),""))</f>
        <v/>
      </c>
      <c r="P35" s="17" t="n"/>
      <c r="Q35" s="20">
        <f>IF($A35="","",IFERROR(INDEX(Prendas!$H$2:$H$101,MATCH($K35,Prendas!$A$2:$A$101,0)),""))</f>
        <v/>
      </c>
      <c r="R35" s="19" t="n"/>
      <c r="S35" s="19" t="n"/>
      <c r="T35" s="19" t="n"/>
      <c r="U35" s="19" t="n"/>
      <c r="V35" s="20">
        <f>IF($A35="","",IF(OR($P35="",$O35=""),"REVISAR: falta talla",IF(OR($P35=$O35,$O35="Única"),"Correcto","REVISAR: talla distinta")))</f>
        <v/>
      </c>
      <c r="W35" s="20">
        <f>IF($A35="","",IF($H35="Inicio de continuidad",IF($T35="","AVISO: falta referencia inicial","Correcto"),IF($I35="","REVISAR: falta escena anterior",IF($T35="","REVISAR: falta referencia visual","Correcto"))))</f>
        <v/>
      </c>
      <c r="X35" s="20">
        <f>IF($A35="","",IF(COUNTIF($A$2:$A$101,$A35)&gt;1,"REVISAR: ID duplicado",IF($K35="","REVISAR: falta prenda",IF(COUNTIF(Prendas!$A$2:$A$101,$K35)=0,"REVISAR: la prenda no existe",IF(OR($Q35="En lavandería",$Q35="En ajuste",$Q35="Baja"),"REVISAR: prenda no disponible",IF(COUNTIFS($E$2:$E$101,$E35,$F$2:$F$101,$F35,$K$2:$K$101,$K35)&gt;1,"REVISAR: asignación duplicada","Correcto"))))))</f>
        <v/>
      </c>
      <c r="Y35" s="21">
        <f>IF($A35="","",IF(OR($B35="",$C35="",$E35="",$F35="",$G35="",$H35="",$K35="",$R35=""),"REVISAR",IF(OR(LEFT($V35,7)="REVISAR",LEFT($W35,7)="REVISAR",LEFT($X35,7)="REVISAR",$R35="Incidencia"),"REVISAR","Correcto")))</f>
        <v/>
      </c>
      <c r="Z35" s="21">
        <f>IF($E35="",0,IF(COUNTIF($E$2:E35,$E35)=1,1,0))</f>
        <v/>
      </c>
    </row>
    <row r="36" ht="24" customHeight="1">
      <c r="A36" s="17" t="n"/>
      <c r="B36" s="17" t="n"/>
      <c r="C36" s="28" t="n"/>
      <c r="D36" s="17" t="n"/>
      <c r="E36" s="17" t="n"/>
      <c r="F36" s="17" t="n"/>
      <c r="G36" s="17" t="n"/>
      <c r="H36" s="19" t="n"/>
      <c r="I36" s="19" t="n"/>
      <c r="J36" s="17" t="n"/>
      <c r="K36" s="17" t="n"/>
      <c r="L36" s="20">
        <f>IF($A36="","",IFERROR(INDEX(Prendas!$B$2:$B$101,MATCH($K36,Prendas!$A$2:$A$101,0)),""))</f>
        <v/>
      </c>
      <c r="M36" s="20">
        <f>IF($A36="","",IFERROR(INDEX(Prendas!$C$2:$C$101,MATCH($K36,Prendas!$A$2:$A$101,0)),""))</f>
        <v/>
      </c>
      <c r="N36" s="21">
        <f>IF($A36="","",IFERROR(INDEX(Prendas!$D$2:$D$101,MATCH($K36,Prendas!$A$2:$A$101,0)),""))</f>
        <v/>
      </c>
      <c r="O36" s="21">
        <f>IF($A36="","",IFERROR(INDEX(Prendas!$E$2:$E$101,MATCH($K36,Prendas!$A$2:$A$101,0)),""))</f>
        <v/>
      </c>
      <c r="P36" s="17" t="n"/>
      <c r="Q36" s="20">
        <f>IF($A36="","",IFERROR(INDEX(Prendas!$H$2:$H$101,MATCH($K36,Prendas!$A$2:$A$101,0)),""))</f>
        <v/>
      </c>
      <c r="R36" s="19" t="n"/>
      <c r="S36" s="19" t="n"/>
      <c r="T36" s="19" t="n"/>
      <c r="U36" s="19" t="n"/>
      <c r="V36" s="20">
        <f>IF($A36="","",IF(OR($P36="",$O36=""),"REVISAR: falta talla",IF(OR($P36=$O36,$O36="Única"),"Correcto","REVISAR: talla distinta")))</f>
        <v/>
      </c>
      <c r="W36" s="20">
        <f>IF($A36="","",IF($H36="Inicio de continuidad",IF($T36="","AVISO: falta referencia inicial","Correcto"),IF($I36="","REVISAR: falta escena anterior",IF($T36="","REVISAR: falta referencia visual","Correcto"))))</f>
        <v/>
      </c>
      <c r="X36" s="20">
        <f>IF($A36="","",IF(COUNTIF($A$2:$A$101,$A36)&gt;1,"REVISAR: ID duplicado",IF($K36="","REVISAR: falta prenda",IF(COUNTIF(Prendas!$A$2:$A$101,$K36)=0,"REVISAR: la prenda no existe",IF(OR($Q36="En lavandería",$Q36="En ajuste",$Q36="Baja"),"REVISAR: prenda no disponible",IF(COUNTIFS($E$2:$E$101,$E36,$F$2:$F$101,$F36,$K$2:$K$101,$K36)&gt;1,"REVISAR: asignación duplicada","Correcto"))))))</f>
        <v/>
      </c>
      <c r="Y36" s="21">
        <f>IF($A36="","",IF(OR($B36="",$C36="",$E36="",$F36="",$G36="",$H36="",$K36="",$R36=""),"REVISAR",IF(OR(LEFT($V36,7)="REVISAR",LEFT($W36,7)="REVISAR",LEFT($X36,7)="REVISAR",$R36="Incidencia"),"REVISAR","Correcto")))</f>
        <v/>
      </c>
      <c r="Z36" s="21">
        <f>IF($E36="",0,IF(COUNTIF($E$2:E36,$E36)=1,1,0))</f>
        <v/>
      </c>
    </row>
    <row r="37" ht="24" customHeight="1">
      <c r="A37" s="17" t="n"/>
      <c r="B37" s="17" t="n"/>
      <c r="C37" s="28" t="n"/>
      <c r="D37" s="17" t="n"/>
      <c r="E37" s="17" t="n"/>
      <c r="F37" s="17" t="n"/>
      <c r="G37" s="17" t="n"/>
      <c r="H37" s="19" t="n"/>
      <c r="I37" s="19" t="n"/>
      <c r="J37" s="17" t="n"/>
      <c r="K37" s="17" t="n"/>
      <c r="L37" s="20">
        <f>IF($A37="","",IFERROR(INDEX(Prendas!$B$2:$B$101,MATCH($K37,Prendas!$A$2:$A$101,0)),""))</f>
        <v/>
      </c>
      <c r="M37" s="20">
        <f>IF($A37="","",IFERROR(INDEX(Prendas!$C$2:$C$101,MATCH($K37,Prendas!$A$2:$A$101,0)),""))</f>
        <v/>
      </c>
      <c r="N37" s="21">
        <f>IF($A37="","",IFERROR(INDEX(Prendas!$D$2:$D$101,MATCH($K37,Prendas!$A$2:$A$101,0)),""))</f>
        <v/>
      </c>
      <c r="O37" s="21">
        <f>IF($A37="","",IFERROR(INDEX(Prendas!$E$2:$E$101,MATCH($K37,Prendas!$A$2:$A$101,0)),""))</f>
        <v/>
      </c>
      <c r="P37" s="17" t="n"/>
      <c r="Q37" s="20">
        <f>IF($A37="","",IFERROR(INDEX(Prendas!$H$2:$H$101,MATCH($K37,Prendas!$A$2:$A$101,0)),""))</f>
        <v/>
      </c>
      <c r="R37" s="19" t="n"/>
      <c r="S37" s="19" t="n"/>
      <c r="T37" s="19" t="n"/>
      <c r="U37" s="19" t="n"/>
      <c r="V37" s="20">
        <f>IF($A37="","",IF(OR($P37="",$O37=""),"REVISAR: falta talla",IF(OR($P37=$O37,$O37="Única"),"Correcto","REVISAR: talla distinta")))</f>
        <v/>
      </c>
      <c r="W37" s="20">
        <f>IF($A37="","",IF($H37="Inicio de continuidad",IF($T37="","AVISO: falta referencia inicial","Correcto"),IF($I37="","REVISAR: falta escena anterior",IF($T37="","REVISAR: falta referencia visual","Correcto"))))</f>
        <v/>
      </c>
      <c r="X37" s="20">
        <f>IF($A37="","",IF(COUNTIF($A$2:$A$101,$A37)&gt;1,"REVISAR: ID duplicado",IF($K37="","REVISAR: falta prenda",IF(COUNTIF(Prendas!$A$2:$A$101,$K37)=0,"REVISAR: la prenda no existe",IF(OR($Q37="En lavandería",$Q37="En ajuste",$Q37="Baja"),"REVISAR: prenda no disponible",IF(COUNTIFS($E$2:$E$101,$E37,$F$2:$F$101,$F37,$K$2:$K$101,$K37)&gt;1,"REVISAR: asignación duplicada","Correcto"))))))</f>
        <v/>
      </c>
      <c r="Y37" s="21">
        <f>IF($A37="","",IF(OR($B37="",$C37="",$E37="",$F37="",$G37="",$H37="",$K37="",$R37=""),"REVISAR",IF(OR(LEFT($V37,7)="REVISAR",LEFT($W37,7)="REVISAR",LEFT($X37,7)="REVISAR",$R37="Incidencia"),"REVISAR","Correcto")))</f>
        <v/>
      </c>
      <c r="Z37" s="21">
        <f>IF($E37="",0,IF(COUNTIF($E$2:E37,$E37)=1,1,0))</f>
        <v/>
      </c>
    </row>
    <row r="38" ht="24" customHeight="1">
      <c r="A38" s="17" t="n"/>
      <c r="B38" s="17" t="n"/>
      <c r="C38" s="28" t="n"/>
      <c r="D38" s="17" t="n"/>
      <c r="E38" s="17" t="n"/>
      <c r="F38" s="17" t="n"/>
      <c r="G38" s="17" t="n"/>
      <c r="H38" s="19" t="n"/>
      <c r="I38" s="19" t="n"/>
      <c r="J38" s="17" t="n"/>
      <c r="K38" s="17" t="n"/>
      <c r="L38" s="20">
        <f>IF($A38="","",IFERROR(INDEX(Prendas!$B$2:$B$101,MATCH($K38,Prendas!$A$2:$A$101,0)),""))</f>
        <v/>
      </c>
      <c r="M38" s="20">
        <f>IF($A38="","",IFERROR(INDEX(Prendas!$C$2:$C$101,MATCH($K38,Prendas!$A$2:$A$101,0)),""))</f>
        <v/>
      </c>
      <c r="N38" s="21">
        <f>IF($A38="","",IFERROR(INDEX(Prendas!$D$2:$D$101,MATCH($K38,Prendas!$A$2:$A$101,0)),""))</f>
        <v/>
      </c>
      <c r="O38" s="21">
        <f>IF($A38="","",IFERROR(INDEX(Prendas!$E$2:$E$101,MATCH($K38,Prendas!$A$2:$A$101,0)),""))</f>
        <v/>
      </c>
      <c r="P38" s="17" t="n"/>
      <c r="Q38" s="20">
        <f>IF($A38="","",IFERROR(INDEX(Prendas!$H$2:$H$101,MATCH($K38,Prendas!$A$2:$A$101,0)),""))</f>
        <v/>
      </c>
      <c r="R38" s="19" t="n"/>
      <c r="S38" s="19" t="n"/>
      <c r="T38" s="19" t="n"/>
      <c r="U38" s="19" t="n"/>
      <c r="V38" s="20">
        <f>IF($A38="","",IF(OR($P38="",$O38=""),"REVISAR: falta talla",IF(OR($P38=$O38,$O38="Única"),"Correcto","REVISAR: talla distinta")))</f>
        <v/>
      </c>
      <c r="W38" s="20">
        <f>IF($A38="","",IF($H38="Inicio de continuidad",IF($T38="","AVISO: falta referencia inicial","Correcto"),IF($I38="","REVISAR: falta escena anterior",IF($T38="","REVISAR: falta referencia visual","Correcto"))))</f>
        <v/>
      </c>
      <c r="X38" s="20">
        <f>IF($A38="","",IF(COUNTIF($A$2:$A$101,$A38)&gt;1,"REVISAR: ID duplicado",IF($K38="","REVISAR: falta prenda",IF(COUNTIF(Prendas!$A$2:$A$101,$K38)=0,"REVISAR: la prenda no existe",IF(OR($Q38="En lavandería",$Q38="En ajuste",$Q38="Baja"),"REVISAR: prenda no disponible",IF(COUNTIFS($E$2:$E$101,$E38,$F$2:$F$101,$F38,$K$2:$K$101,$K38)&gt;1,"REVISAR: asignación duplicada","Correcto"))))))</f>
        <v/>
      </c>
      <c r="Y38" s="21">
        <f>IF($A38="","",IF(OR($B38="",$C38="",$E38="",$F38="",$G38="",$H38="",$K38="",$R38=""),"REVISAR",IF(OR(LEFT($V38,7)="REVISAR",LEFT($W38,7)="REVISAR",LEFT($X38,7)="REVISAR",$R38="Incidencia"),"REVISAR","Correcto")))</f>
        <v/>
      </c>
      <c r="Z38" s="21">
        <f>IF($E38="",0,IF(COUNTIF($E$2:E38,$E38)=1,1,0))</f>
        <v/>
      </c>
    </row>
    <row r="39" ht="24" customHeight="1">
      <c r="A39" s="17" t="n"/>
      <c r="B39" s="17" t="n"/>
      <c r="C39" s="28" t="n"/>
      <c r="D39" s="17" t="n"/>
      <c r="E39" s="17" t="n"/>
      <c r="F39" s="17" t="n"/>
      <c r="G39" s="17" t="n"/>
      <c r="H39" s="19" t="n"/>
      <c r="I39" s="19" t="n"/>
      <c r="J39" s="17" t="n"/>
      <c r="K39" s="17" t="n"/>
      <c r="L39" s="20">
        <f>IF($A39="","",IFERROR(INDEX(Prendas!$B$2:$B$101,MATCH($K39,Prendas!$A$2:$A$101,0)),""))</f>
        <v/>
      </c>
      <c r="M39" s="20">
        <f>IF($A39="","",IFERROR(INDEX(Prendas!$C$2:$C$101,MATCH($K39,Prendas!$A$2:$A$101,0)),""))</f>
        <v/>
      </c>
      <c r="N39" s="21">
        <f>IF($A39="","",IFERROR(INDEX(Prendas!$D$2:$D$101,MATCH($K39,Prendas!$A$2:$A$101,0)),""))</f>
        <v/>
      </c>
      <c r="O39" s="21">
        <f>IF($A39="","",IFERROR(INDEX(Prendas!$E$2:$E$101,MATCH($K39,Prendas!$A$2:$A$101,0)),""))</f>
        <v/>
      </c>
      <c r="P39" s="17" t="n"/>
      <c r="Q39" s="20">
        <f>IF($A39="","",IFERROR(INDEX(Prendas!$H$2:$H$101,MATCH($K39,Prendas!$A$2:$A$101,0)),""))</f>
        <v/>
      </c>
      <c r="R39" s="19" t="n"/>
      <c r="S39" s="19" t="n"/>
      <c r="T39" s="19" t="n"/>
      <c r="U39" s="19" t="n"/>
      <c r="V39" s="20">
        <f>IF($A39="","",IF(OR($P39="",$O39=""),"REVISAR: falta talla",IF(OR($P39=$O39,$O39="Única"),"Correcto","REVISAR: talla distinta")))</f>
        <v/>
      </c>
      <c r="W39" s="20">
        <f>IF($A39="","",IF($H39="Inicio de continuidad",IF($T39="","AVISO: falta referencia inicial","Correcto"),IF($I39="","REVISAR: falta escena anterior",IF($T39="","REVISAR: falta referencia visual","Correcto"))))</f>
        <v/>
      </c>
      <c r="X39" s="20">
        <f>IF($A39="","",IF(COUNTIF($A$2:$A$101,$A39)&gt;1,"REVISAR: ID duplicado",IF($K39="","REVISAR: falta prenda",IF(COUNTIF(Prendas!$A$2:$A$101,$K39)=0,"REVISAR: la prenda no existe",IF(OR($Q39="En lavandería",$Q39="En ajuste",$Q39="Baja"),"REVISAR: prenda no disponible",IF(COUNTIFS($E$2:$E$101,$E39,$F$2:$F$101,$F39,$K$2:$K$101,$K39)&gt;1,"REVISAR: asignación duplicada","Correcto"))))))</f>
        <v/>
      </c>
      <c r="Y39" s="21">
        <f>IF($A39="","",IF(OR($B39="",$C39="",$E39="",$F39="",$G39="",$H39="",$K39="",$R39=""),"REVISAR",IF(OR(LEFT($V39,7)="REVISAR",LEFT($W39,7)="REVISAR",LEFT($X39,7)="REVISAR",$R39="Incidencia"),"REVISAR","Correcto")))</f>
        <v/>
      </c>
      <c r="Z39" s="21">
        <f>IF($E39="",0,IF(COUNTIF($E$2:E39,$E39)=1,1,0))</f>
        <v/>
      </c>
    </row>
    <row r="40" ht="24" customHeight="1">
      <c r="A40" s="17" t="n"/>
      <c r="B40" s="17" t="n"/>
      <c r="C40" s="28" t="n"/>
      <c r="D40" s="17" t="n"/>
      <c r="E40" s="17" t="n"/>
      <c r="F40" s="17" t="n"/>
      <c r="G40" s="17" t="n"/>
      <c r="H40" s="19" t="n"/>
      <c r="I40" s="19" t="n"/>
      <c r="J40" s="17" t="n"/>
      <c r="K40" s="17" t="n"/>
      <c r="L40" s="20">
        <f>IF($A40="","",IFERROR(INDEX(Prendas!$B$2:$B$101,MATCH($K40,Prendas!$A$2:$A$101,0)),""))</f>
        <v/>
      </c>
      <c r="M40" s="20">
        <f>IF($A40="","",IFERROR(INDEX(Prendas!$C$2:$C$101,MATCH($K40,Prendas!$A$2:$A$101,0)),""))</f>
        <v/>
      </c>
      <c r="N40" s="21">
        <f>IF($A40="","",IFERROR(INDEX(Prendas!$D$2:$D$101,MATCH($K40,Prendas!$A$2:$A$101,0)),""))</f>
        <v/>
      </c>
      <c r="O40" s="21">
        <f>IF($A40="","",IFERROR(INDEX(Prendas!$E$2:$E$101,MATCH($K40,Prendas!$A$2:$A$101,0)),""))</f>
        <v/>
      </c>
      <c r="P40" s="17" t="n"/>
      <c r="Q40" s="20">
        <f>IF($A40="","",IFERROR(INDEX(Prendas!$H$2:$H$101,MATCH($K40,Prendas!$A$2:$A$101,0)),""))</f>
        <v/>
      </c>
      <c r="R40" s="19" t="n"/>
      <c r="S40" s="19" t="n"/>
      <c r="T40" s="19" t="n"/>
      <c r="U40" s="19" t="n"/>
      <c r="V40" s="20">
        <f>IF($A40="","",IF(OR($P40="",$O40=""),"REVISAR: falta talla",IF(OR($P40=$O40,$O40="Única"),"Correcto","REVISAR: talla distinta")))</f>
        <v/>
      </c>
      <c r="W40" s="20">
        <f>IF($A40="","",IF($H40="Inicio de continuidad",IF($T40="","AVISO: falta referencia inicial","Correcto"),IF($I40="","REVISAR: falta escena anterior",IF($T40="","REVISAR: falta referencia visual","Correcto"))))</f>
        <v/>
      </c>
      <c r="X40" s="20">
        <f>IF($A40="","",IF(COUNTIF($A$2:$A$101,$A40)&gt;1,"REVISAR: ID duplicado",IF($K40="","REVISAR: falta prenda",IF(COUNTIF(Prendas!$A$2:$A$101,$K40)=0,"REVISAR: la prenda no existe",IF(OR($Q40="En lavandería",$Q40="En ajuste",$Q40="Baja"),"REVISAR: prenda no disponible",IF(COUNTIFS($E$2:$E$101,$E40,$F$2:$F$101,$F40,$K$2:$K$101,$K40)&gt;1,"REVISAR: asignación duplicada","Correcto"))))))</f>
        <v/>
      </c>
      <c r="Y40" s="21">
        <f>IF($A40="","",IF(OR($B40="",$C40="",$E40="",$F40="",$G40="",$H40="",$K40="",$R40=""),"REVISAR",IF(OR(LEFT($V40,7)="REVISAR",LEFT($W40,7)="REVISAR",LEFT($X40,7)="REVISAR",$R40="Incidencia"),"REVISAR","Correcto")))</f>
        <v/>
      </c>
      <c r="Z40" s="21">
        <f>IF($E40="",0,IF(COUNTIF($E$2:E40,$E40)=1,1,0))</f>
        <v/>
      </c>
    </row>
    <row r="41" ht="24" customHeight="1">
      <c r="A41" s="17" t="n"/>
      <c r="B41" s="17" t="n"/>
      <c r="C41" s="28" t="n"/>
      <c r="D41" s="17" t="n"/>
      <c r="E41" s="17" t="n"/>
      <c r="F41" s="17" t="n"/>
      <c r="G41" s="17" t="n"/>
      <c r="H41" s="19" t="n"/>
      <c r="I41" s="19" t="n"/>
      <c r="J41" s="17" t="n"/>
      <c r="K41" s="17" t="n"/>
      <c r="L41" s="20">
        <f>IF($A41="","",IFERROR(INDEX(Prendas!$B$2:$B$101,MATCH($K41,Prendas!$A$2:$A$101,0)),""))</f>
        <v/>
      </c>
      <c r="M41" s="20">
        <f>IF($A41="","",IFERROR(INDEX(Prendas!$C$2:$C$101,MATCH($K41,Prendas!$A$2:$A$101,0)),""))</f>
        <v/>
      </c>
      <c r="N41" s="21">
        <f>IF($A41="","",IFERROR(INDEX(Prendas!$D$2:$D$101,MATCH($K41,Prendas!$A$2:$A$101,0)),""))</f>
        <v/>
      </c>
      <c r="O41" s="21">
        <f>IF($A41="","",IFERROR(INDEX(Prendas!$E$2:$E$101,MATCH($K41,Prendas!$A$2:$A$101,0)),""))</f>
        <v/>
      </c>
      <c r="P41" s="17" t="n"/>
      <c r="Q41" s="20">
        <f>IF($A41="","",IFERROR(INDEX(Prendas!$H$2:$H$101,MATCH($K41,Prendas!$A$2:$A$101,0)),""))</f>
        <v/>
      </c>
      <c r="R41" s="19" t="n"/>
      <c r="S41" s="19" t="n"/>
      <c r="T41" s="19" t="n"/>
      <c r="U41" s="19" t="n"/>
      <c r="V41" s="20">
        <f>IF($A41="","",IF(OR($P41="",$O41=""),"REVISAR: falta talla",IF(OR($P41=$O41,$O41="Única"),"Correcto","REVISAR: talla distinta")))</f>
        <v/>
      </c>
      <c r="W41" s="20">
        <f>IF($A41="","",IF($H41="Inicio de continuidad",IF($T41="","AVISO: falta referencia inicial","Correcto"),IF($I41="","REVISAR: falta escena anterior",IF($T41="","REVISAR: falta referencia visual","Correcto"))))</f>
        <v/>
      </c>
      <c r="X41" s="20">
        <f>IF($A41="","",IF(COUNTIF($A$2:$A$101,$A41)&gt;1,"REVISAR: ID duplicado",IF($K41="","REVISAR: falta prenda",IF(COUNTIF(Prendas!$A$2:$A$101,$K41)=0,"REVISAR: la prenda no existe",IF(OR($Q41="En lavandería",$Q41="En ajuste",$Q41="Baja"),"REVISAR: prenda no disponible",IF(COUNTIFS($E$2:$E$101,$E41,$F$2:$F$101,$F41,$K$2:$K$101,$K41)&gt;1,"REVISAR: asignación duplicada","Correcto"))))))</f>
        <v/>
      </c>
      <c r="Y41" s="21">
        <f>IF($A41="","",IF(OR($B41="",$C41="",$E41="",$F41="",$G41="",$H41="",$K41="",$R41=""),"REVISAR",IF(OR(LEFT($V41,7)="REVISAR",LEFT($W41,7)="REVISAR",LEFT($X41,7)="REVISAR",$R41="Incidencia"),"REVISAR","Correcto")))</f>
        <v/>
      </c>
      <c r="Z41" s="21">
        <f>IF($E41="",0,IF(COUNTIF($E$2:E41,$E41)=1,1,0))</f>
        <v/>
      </c>
    </row>
    <row r="42" ht="24" customHeight="1">
      <c r="A42" s="17" t="n"/>
      <c r="B42" s="17" t="n"/>
      <c r="C42" s="28" t="n"/>
      <c r="D42" s="17" t="n"/>
      <c r="E42" s="17" t="n"/>
      <c r="F42" s="17" t="n"/>
      <c r="G42" s="17" t="n"/>
      <c r="H42" s="19" t="n"/>
      <c r="I42" s="19" t="n"/>
      <c r="J42" s="17" t="n"/>
      <c r="K42" s="17" t="n"/>
      <c r="L42" s="20">
        <f>IF($A42="","",IFERROR(INDEX(Prendas!$B$2:$B$101,MATCH($K42,Prendas!$A$2:$A$101,0)),""))</f>
        <v/>
      </c>
      <c r="M42" s="20">
        <f>IF($A42="","",IFERROR(INDEX(Prendas!$C$2:$C$101,MATCH($K42,Prendas!$A$2:$A$101,0)),""))</f>
        <v/>
      </c>
      <c r="N42" s="21">
        <f>IF($A42="","",IFERROR(INDEX(Prendas!$D$2:$D$101,MATCH($K42,Prendas!$A$2:$A$101,0)),""))</f>
        <v/>
      </c>
      <c r="O42" s="21">
        <f>IF($A42="","",IFERROR(INDEX(Prendas!$E$2:$E$101,MATCH($K42,Prendas!$A$2:$A$101,0)),""))</f>
        <v/>
      </c>
      <c r="P42" s="17" t="n"/>
      <c r="Q42" s="20">
        <f>IF($A42="","",IFERROR(INDEX(Prendas!$H$2:$H$101,MATCH($K42,Prendas!$A$2:$A$101,0)),""))</f>
        <v/>
      </c>
      <c r="R42" s="19" t="n"/>
      <c r="S42" s="19" t="n"/>
      <c r="T42" s="19" t="n"/>
      <c r="U42" s="19" t="n"/>
      <c r="V42" s="20">
        <f>IF($A42="","",IF(OR($P42="",$O42=""),"REVISAR: falta talla",IF(OR($P42=$O42,$O42="Única"),"Correcto","REVISAR: talla distinta")))</f>
        <v/>
      </c>
      <c r="W42" s="20">
        <f>IF($A42="","",IF($H42="Inicio de continuidad",IF($T42="","AVISO: falta referencia inicial","Correcto"),IF($I42="","REVISAR: falta escena anterior",IF($T42="","REVISAR: falta referencia visual","Correcto"))))</f>
        <v/>
      </c>
      <c r="X42" s="20">
        <f>IF($A42="","",IF(COUNTIF($A$2:$A$101,$A42)&gt;1,"REVISAR: ID duplicado",IF($K42="","REVISAR: falta prenda",IF(COUNTIF(Prendas!$A$2:$A$101,$K42)=0,"REVISAR: la prenda no existe",IF(OR($Q42="En lavandería",$Q42="En ajuste",$Q42="Baja"),"REVISAR: prenda no disponible",IF(COUNTIFS($E$2:$E$101,$E42,$F$2:$F$101,$F42,$K$2:$K$101,$K42)&gt;1,"REVISAR: asignación duplicada","Correcto"))))))</f>
        <v/>
      </c>
      <c r="Y42" s="21">
        <f>IF($A42="","",IF(OR($B42="",$C42="",$E42="",$F42="",$G42="",$H42="",$K42="",$R42=""),"REVISAR",IF(OR(LEFT($V42,7)="REVISAR",LEFT($W42,7)="REVISAR",LEFT($X42,7)="REVISAR",$R42="Incidencia"),"REVISAR","Correcto")))</f>
        <v/>
      </c>
      <c r="Z42" s="21">
        <f>IF($E42="",0,IF(COUNTIF($E$2:E42,$E42)=1,1,0))</f>
        <v/>
      </c>
    </row>
    <row r="43" ht="24" customHeight="1">
      <c r="A43" s="17" t="n"/>
      <c r="B43" s="17" t="n"/>
      <c r="C43" s="28" t="n"/>
      <c r="D43" s="17" t="n"/>
      <c r="E43" s="17" t="n"/>
      <c r="F43" s="17" t="n"/>
      <c r="G43" s="17" t="n"/>
      <c r="H43" s="19" t="n"/>
      <c r="I43" s="19" t="n"/>
      <c r="J43" s="17" t="n"/>
      <c r="K43" s="17" t="n"/>
      <c r="L43" s="20">
        <f>IF($A43="","",IFERROR(INDEX(Prendas!$B$2:$B$101,MATCH($K43,Prendas!$A$2:$A$101,0)),""))</f>
        <v/>
      </c>
      <c r="M43" s="20">
        <f>IF($A43="","",IFERROR(INDEX(Prendas!$C$2:$C$101,MATCH($K43,Prendas!$A$2:$A$101,0)),""))</f>
        <v/>
      </c>
      <c r="N43" s="21">
        <f>IF($A43="","",IFERROR(INDEX(Prendas!$D$2:$D$101,MATCH($K43,Prendas!$A$2:$A$101,0)),""))</f>
        <v/>
      </c>
      <c r="O43" s="21">
        <f>IF($A43="","",IFERROR(INDEX(Prendas!$E$2:$E$101,MATCH($K43,Prendas!$A$2:$A$101,0)),""))</f>
        <v/>
      </c>
      <c r="P43" s="17" t="n"/>
      <c r="Q43" s="20">
        <f>IF($A43="","",IFERROR(INDEX(Prendas!$H$2:$H$101,MATCH($K43,Prendas!$A$2:$A$101,0)),""))</f>
        <v/>
      </c>
      <c r="R43" s="19" t="n"/>
      <c r="S43" s="19" t="n"/>
      <c r="T43" s="19" t="n"/>
      <c r="U43" s="19" t="n"/>
      <c r="V43" s="20">
        <f>IF($A43="","",IF(OR($P43="",$O43=""),"REVISAR: falta talla",IF(OR($P43=$O43,$O43="Única"),"Correcto","REVISAR: talla distinta")))</f>
        <v/>
      </c>
      <c r="W43" s="20">
        <f>IF($A43="","",IF($H43="Inicio de continuidad",IF($T43="","AVISO: falta referencia inicial","Correcto"),IF($I43="","REVISAR: falta escena anterior",IF($T43="","REVISAR: falta referencia visual","Correcto"))))</f>
        <v/>
      </c>
      <c r="X43" s="20">
        <f>IF($A43="","",IF(COUNTIF($A$2:$A$101,$A43)&gt;1,"REVISAR: ID duplicado",IF($K43="","REVISAR: falta prenda",IF(COUNTIF(Prendas!$A$2:$A$101,$K43)=0,"REVISAR: la prenda no existe",IF(OR($Q43="En lavandería",$Q43="En ajuste",$Q43="Baja"),"REVISAR: prenda no disponible",IF(COUNTIFS($E$2:$E$101,$E43,$F$2:$F$101,$F43,$K$2:$K$101,$K43)&gt;1,"REVISAR: asignación duplicada","Correcto"))))))</f>
        <v/>
      </c>
      <c r="Y43" s="21">
        <f>IF($A43="","",IF(OR($B43="",$C43="",$E43="",$F43="",$G43="",$H43="",$K43="",$R43=""),"REVISAR",IF(OR(LEFT($V43,7)="REVISAR",LEFT($W43,7)="REVISAR",LEFT($X43,7)="REVISAR",$R43="Incidencia"),"REVISAR","Correcto")))</f>
        <v/>
      </c>
      <c r="Z43" s="21">
        <f>IF($E43="",0,IF(COUNTIF($E$2:E43,$E43)=1,1,0))</f>
        <v/>
      </c>
    </row>
    <row r="44" ht="24" customHeight="1">
      <c r="A44" s="17" t="n"/>
      <c r="B44" s="17" t="n"/>
      <c r="C44" s="28" t="n"/>
      <c r="D44" s="17" t="n"/>
      <c r="E44" s="17" t="n"/>
      <c r="F44" s="17" t="n"/>
      <c r="G44" s="17" t="n"/>
      <c r="H44" s="19" t="n"/>
      <c r="I44" s="19" t="n"/>
      <c r="J44" s="17" t="n"/>
      <c r="K44" s="17" t="n"/>
      <c r="L44" s="20">
        <f>IF($A44="","",IFERROR(INDEX(Prendas!$B$2:$B$101,MATCH($K44,Prendas!$A$2:$A$101,0)),""))</f>
        <v/>
      </c>
      <c r="M44" s="20">
        <f>IF($A44="","",IFERROR(INDEX(Prendas!$C$2:$C$101,MATCH($K44,Prendas!$A$2:$A$101,0)),""))</f>
        <v/>
      </c>
      <c r="N44" s="21">
        <f>IF($A44="","",IFERROR(INDEX(Prendas!$D$2:$D$101,MATCH($K44,Prendas!$A$2:$A$101,0)),""))</f>
        <v/>
      </c>
      <c r="O44" s="21">
        <f>IF($A44="","",IFERROR(INDEX(Prendas!$E$2:$E$101,MATCH($K44,Prendas!$A$2:$A$101,0)),""))</f>
        <v/>
      </c>
      <c r="P44" s="17" t="n"/>
      <c r="Q44" s="20">
        <f>IF($A44="","",IFERROR(INDEX(Prendas!$H$2:$H$101,MATCH($K44,Prendas!$A$2:$A$101,0)),""))</f>
        <v/>
      </c>
      <c r="R44" s="19" t="n"/>
      <c r="S44" s="19" t="n"/>
      <c r="T44" s="19" t="n"/>
      <c r="U44" s="19" t="n"/>
      <c r="V44" s="20">
        <f>IF($A44="","",IF(OR($P44="",$O44=""),"REVISAR: falta talla",IF(OR($P44=$O44,$O44="Única"),"Correcto","REVISAR: talla distinta")))</f>
        <v/>
      </c>
      <c r="W44" s="20">
        <f>IF($A44="","",IF($H44="Inicio de continuidad",IF($T44="","AVISO: falta referencia inicial","Correcto"),IF($I44="","REVISAR: falta escena anterior",IF($T44="","REVISAR: falta referencia visual","Correcto"))))</f>
        <v/>
      </c>
      <c r="X44" s="20">
        <f>IF($A44="","",IF(COUNTIF($A$2:$A$101,$A44)&gt;1,"REVISAR: ID duplicado",IF($K44="","REVISAR: falta prenda",IF(COUNTIF(Prendas!$A$2:$A$101,$K44)=0,"REVISAR: la prenda no existe",IF(OR($Q44="En lavandería",$Q44="En ajuste",$Q44="Baja"),"REVISAR: prenda no disponible",IF(COUNTIFS($E$2:$E$101,$E44,$F$2:$F$101,$F44,$K$2:$K$101,$K44)&gt;1,"REVISAR: asignación duplicada","Correcto"))))))</f>
        <v/>
      </c>
      <c r="Y44" s="21">
        <f>IF($A44="","",IF(OR($B44="",$C44="",$E44="",$F44="",$G44="",$H44="",$K44="",$R44=""),"REVISAR",IF(OR(LEFT($V44,7)="REVISAR",LEFT($W44,7)="REVISAR",LEFT($X44,7)="REVISAR",$R44="Incidencia"),"REVISAR","Correcto")))</f>
        <v/>
      </c>
      <c r="Z44" s="21">
        <f>IF($E44="",0,IF(COUNTIF($E$2:E44,$E44)=1,1,0))</f>
        <v/>
      </c>
    </row>
    <row r="45" ht="24" customHeight="1">
      <c r="A45" s="17" t="n"/>
      <c r="B45" s="17" t="n"/>
      <c r="C45" s="28" t="n"/>
      <c r="D45" s="17" t="n"/>
      <c r="E45" s="17" t="n"/>
      <c r="F45" s="17" t="n"/>
      <c r="G45" s="17" t="n"/>
      <c r="H45" s="19" t="n"/>
      <c r="I45" s="19" t="n"/>
      <c r="J45" s="17" t="n"/>
      <c r="K45" s="17" t="n"/>
      <c r="L45" s="20">
        <f>IF($A45="","",IFERROR(INDEX(Prendas!$B$2:$B$101,MATCH($K45,Prendas!$A$2:$A$101,0)),""))</f>
        <v/>
      </c>
      <c r="M45" s="20">
        <f>IF($A45="","",IFERROR(INDEX(Prendas!$C$2:$C$101,MATCH($K45,Prendas!$A$2:$A$101,0)),""))</f>
        <v/>
      </c>
      <c r="N45" s="21">
        <f>IF($A45="","",IFERROR(INDEX(Prendas!$D$2:$D$101,MATCH($K45,Prendas!$A$2:$A$101,0)),""))</f>
        <v/>
      </c>
      <c r="O45" s="21">
        <f>IF($A45="","",IFERROR(INDEX(Prendas!$E$2:$E$101,MATCH($K45,Prendas!$A$2:$A$101,0)),""))</f>
        <v/>
      </c>
      <c r="P45" s="17" t="n"/>
      <c r="Q45" s="20">
        <f>IF($A45="","",IFERROR(INDEX(Prendas!$H$2:$H$101,MATCH($K45,Prendas!$A$2:$A$101,0)),""))</f>
        <v/>
      </c>
      <c r="R45" s="19" t="n"/>
      <c r="S45" s="19" t="n"/>
      <c r="T45" s="19" t="n"/>
      <c r="U45" s="19" t="n"/>
      <c r="V45" s="20">
        <f>IF($A45="","",IF(OR($P45="",$O45=""),"REVISAR: falta talla",IF(OR($P45=$O45,$O45="Única"),"Correcto","REVISAR: talla distinta")))</f>
        <v/>
      </c>
      <c r="W45" s="20">
        <f>IF($A45="","",IF($H45="Inicio de continuidad",IF($T45="","AVISO: falta referencia inicial","Correcto"),IF($I45="","REVISAR: falta escena anterior",IF($T45="","REVISAR: falta referencia visual","Correcto"))))</f>
        <v/>
      </c>
      <c r="X45" s="20">
        <f>IF($A45="","",IF(COUNTIF($A$2:$A$101,$A45)&gt;1,"REVISAR: ID duplicado",IF($K45="","REVISAR: falta prenda",IF(COUNTIF(Prendas!$A$2:$A$101,$K45)=0,"REVISAR: la prenda no existe",IF(OR($Q45="En lavandería",$Q45="En ajuste",$Q45="Baja"),"REVISAR: prenda no disponible",IF(COUNTIFS($E$2:$E$101,$E45,$F$2:$F$101,$F45,$K$2:$K$101,$K45)&gt;1,"REVISAR: asignación duplicada","Correcto"))))))</f>
        <v/>
      </c>
      <c r="Y45" s="21">
        <f>IF($A45="","",IF(OR($B45="",$C45="",$E45="",$F45="",$G45="",$H45="",$K45="",$R45=""),"REVISAR",IF(OR(LEFT($V45,7)="REVISAR",LEFT($W45,7)="REVISAR",LEFT($X45,7)="REVISAR",$R45="Incidencia"),"REVISAR","Correcto")))</f>
        <v/>
      </c>
      <c r="Z45" s="21">
        <f>IF($E45="",0,IF(COUNTIF($E$2:E45,$E45)=1,1,0))</f>
        <v/>
      </c>
    </row>
    <row r="46" ht="24" customHeight="1">
      <c r="A46" s="17" t="n"/>
      <c r="B46" s="17" t="n"/>
      <c r="C46" s="28" t="n"/>
      <c r="D46" s="17" t="n"/>
      <c r="E46" s="17" t="n"/>
      <c r="F46" s="17" t="n"/>
      <c r="G46" s="17" t="n"/>
      <c r="H46" s="19" t="n"/>
      <c r="I46" s="19" t="n"/>
      <c r="J46" s="17" t="n"/>
      <c r="K46" s="17" t="n"/>
      <c r="L46" s="20">
        <f>IF($A46="","",IFERROR(INDEX(Prendas!$B$2:$B$101,MATCH($K46,Prendas!$A$2:$A$101,0)),""))</f>
        <v/>
      </c>
      <c r="M46" s="20">
        <f>IF($A46="","",IFERROR(INDEX(Prendas!$C$2:$C$101,MATCH($K46,Prendas!$A$2:$A$101,0)),""))</f>
        <v/>
      </c>
      <c r="N46" s="21">
        <f>IF($A46="","",IFERROR(INDEX(Prendas!$D$2:$D$101,MATCH($K46,Prendas!$A$2:$A$101,0)),""))</f>
        <v/>
      </c>
      <c r="O46" s="21">
        <f>IF($A46="","",IFERROR(INDEX(Prendas!$E$2:$E$101,MATCH($K46,Prendas!$A$2:$A$101,0)),""))</f>
        <v/>
      </c>
      <c r="P46" s="17" t="n"/>
      <c r="Q46" s="20">
        <f>IF($A46="","",IFERROR(INDEX(Prendas!$H$2:$H$101,MATCH($K46,Prendas!$A$2:$A$101,0)),""))</f>
        <v/>
      </c>
      <c r="R46" s="19" t="n"/>
      <c r="S46" s="19" t="n"/>
      <c r="T46" s="19" t="n"/>
      <c r="U46" s="19" t="n"/>
      <c r="V46" s="20">
        <f>IF($A46="","",IF(OR($P46="",$O46=""),"REVISAR: falta talla",IF(OR($P46=$O46,$O46="Única"),"Correcto","REVISAR: talla distinta")))</f>
        <v/>
      </c>
      <c r="W46" s="20">
        <f>IF($A46="","",IF($H46="Inicio de continuidad",IF($T46="","AVISO: falta referencia inicial","Correcto"),IF($I46="","REVISAR: falta escena anterior",IF($T46="","REVISAR: falta referencia visual","Correcto"))))</f>
        <v/>
      </c>
      <c r="X46" s="20">
        <f>IF($A46="","",IF(COUNTIF($A$2:$A$101,$A46)&gt;1,"REVISAR: ID duplicado",IF($K46="","REVISAR: falta prenda",IF(COUNTIF(Prendas!$A$2:$A$101,$K46)=0,"REVISAR: la prenda no existe",IF(OR($Q46="En lavandería",$Q46="En ajuste",$Q46="Baja"),"REVISAR: prenda no disponible",IF(COUNTIFS($E$2:$E$101,$E46,$F$2:$F$101,$F46,$K$2:$K$101,$K46)&gt;1,"REVISAR: asignación duplicada","Correcto"))))))</f>
        <v/>
      </c>
      <c r="Y46" s="21">
        <f>IF($A46="","",IF(OR($B46="",$C46="",$E46="",$F46="",$G46="",$H46="",$K46="",$R46=""),"REVISAR",IF(OR(LEFT($V46,7)="REVISAR",LEFT($W46,7)="REVISAR",LEFT($X46,7)="REVISAR",$R46="Incidencia"),"REVISAR","Correcto")))</f>
        <v/>
      </c>
      <c r="Z46" s="21">
        <f>IF($E46="",0,IF(COUNTIF($E$2:E46,$E46)=1,1,0))</f>
        <v/>
      </c>
    </row>
    <row r="47" ht="24" customHeight="1">
      <c r="A47" s="17" t="n"/>
      <c r="B47" s="17" t="n"/>
      <c r="C47" s="28" t="n"/>
      <c r="D47" s="17" t="n"/>
      <c r="E47" s="17" t="n"/>
      <c r="F47" s="17" t="n"/>
      <c r="G47" s="17" t="n"/>
      <c r="H47" s="19" t="n"/>
      <c r="I47" s="19" t="n"/>
      <c r="J47" s="17" t="n"/>
      <c r="K47" s="17" t="n"/>
      <c r="L47" s="20">
        <f>IF($A47="","",IFERROR(INDEX(Prendas!$B$2:$B$101,MATCH($K47,Prendas!$A$2:$A$101,0)),""))</f>
        <v/>
      </c>
      <c r="M47" s="20">
        <f>IF($A47="","",IFERROR(INDEX(Prendas!$C$2:$C$101,MATCH($K47,Prendas!$A$2:$A$101,0)),""))</f>
        <v/>
      </c>
      <c r="N47" s="21">
        <f>IF($A47="","",IFERROR(INDEX(Prendas!$D$2:$D$101,MATCH($K47,Prendas!$A$2:$A$101,0)),""))</f>
        <v/>
      </c>
      <c r="O47" s="21">
        <f>IF($A47="","",IFERROR(INDEX(Prendas!$E$2:$E$101,MATCH($K47,Prendas!$A$2:$A$101,0)),""))</f>
        <v/>
      </c>
      <c r="P47" s="17" t="n"/>
      <c r="Q47" s="20">
        <f>IF($A47="","",IFERROR(INDEX(Prendas!$H$2:$H$101,MATCH($K47,Prendas!$A$2:$A$101,0)),""))</f>
        <v/>
      </c>
      <c r="R47" s="19" t="n"/>
      <c r="S47" s="19" t="n"/>
      <c r="T47" s="19" t="n"/>
      <c r="U47" s="19" t="n"/>
      <c r="V47" s="20">
        <f>IF($A47="","",IF(OR($P47="",$O47=""),"REVISAR: falta talla",IF(OR($P47=$O47,$O47="Única"),"Correcto","REVISAR: talla distinta")))</f>
        <v/>
      </c>
      <c r="W47" s="20">
        <f>IF($A47="","",IF($H47="Inicio de continuidad",IF($T47="","AVISO: falta referencia inicial","Correcto"),IF($I47="","REVISAR: falta escena anterior",IF($T47="","REVISAR: falta referencia visual","Correcto"))))</f>
        <v/>
      </c>
      <c r="X47" s="20">
        <f>IF($A47="","",IF(COUNTIF($A$2:$A$101,$A47)&gt;1,"REVISAR: ID duplicado",IF($K47="","REVISAR: falta prenda",IF(COUNTIF(Prendas!$A$2:$A$101,$K47)=0,"REVISAR: la prenda no existe",IF(OR($Q47="En lavandería",$Q47="En ajuste",$Q47="Baja"),"REVISAR: prenda no disponible",IF(COUNTIFS($E$2:$E$101,$E47,$F$2:$F$101,$F47,$K$2:$K$101,$K47)&gt;1,"REVISAR: asignación duplicada","Correcto"))))))</f>
        <v/>
      </c>
      <c r="Y47" s="21">
        <f>IF($A47="","",IF(OR($B47="",$C47="",$E47="",$F47="",$G47="",$H47="",$K47="",$R47=""),"REVISAR",IF(OR(LEFT($V47,7)="REVISAR",LEFT($W47,7)="REVISAR",LEFT($X47,7)="REVISAR",$R47="Incidencia"),"REVISAR","Correcto")))</f>
        <v/>
      </c>
      <c r="Z47" s="21">
        <f>IF($E47="",0,IF(COUNTIF($E$2:E47,$E47)=1,1,0))</f>
        <v/>
      </c>
    </row>
    <row r="48" ht="24" customHeight="1">
      <c r="A48" s="17" t="n"/>
      <c r="B48" s="17" t="n"/>
      <c r="C48" s="28" t="n"/>
      <c r="D48" s="17" t="n"/>
      <c r="E48" s="17" t="n"/>
      <c r="F48" s="17" t="n"/>
      <c r="G48" s="17" t="n"/>
      <c r="H48" s="19" t="n"/>
      <c r="I48" s="19" t="n"/>
      <c r="J48" s="17" t="n"/>
      <c r="K48" s="17" t="n"/>
      <c r="L48" s="20">
        <f>IF($A48="","",IFERROR(INDEX(Prendas!$B$2:$B$101,MATCH($K48,Prendas!$A$2:$A$101,0)),""))</f>
        <v/>
      </c>
      <c r="M48" s="20">
        <f>IF($A48="","",IFERROR(INDEX(Prendas!$C$2:$C$101,MATCH($K48,Prendas!$A$2:$A$101,0)),""))</f>
        <v/>
      </c>
      <c r="N48" s="21">
        <f>IF($A48="","",IFERROR(INDEX(Prendas!$D$2:$D$101,MATCH($K48,Prendas!$A$2:$A$101,0)),""))</f>
        <v/>
      </c>
      <c r="O48" s="21">
        <f>IF($A48="","",IFERROR(INDEX(Prendas!$E$2:$E$101,MATCH($K48,Prendas!$A$2:$A$101,0)),""))</f>
        <v/>
      </c>
      <c r="P48" s="17" t="n"/>
      <c r="Q48" s="20">
        <f>IF($A48="","",IFERROR(INDEX(Prendas!$H$2:$H$101,MATCH($K48,Prendas!$A$2:$A$101,0)),""))</f>
        <v/>
      </c>
      <c r="R48" s="19" t="n"/>
      <c r="S48" s="19" t="n"/>
      <c r="T48" s="19" t="n"/>
      <c r="U48" s="19" t="n"/>
      <c r="V48" s="20">
        <f>IF($A48="","",IF(OR($P48="",$O48=""),"REVISAR: falta talla",IF(OR($P48=$O48,$O48="Única"),"Correcto","REVISAR: talla distinta")))</f>
        <v/>
      </c>
      <c r="W48" s="20">
        <f>IF($A48="","",IF($H48="Inicio de continuidad",IF($T48="","AVISO: falta referencia inicial","Correcto"),IF($I48="","REVISAR: falta escena anterior",IF($T48="","REVISAR: falta referencia visual","Correcto"))))</f>
        <v/>
      </c>
      <c r="X48" s="20">
        <f>IF($A48="","",IF(COUNTIF($A$2:$A$101,$A48)&gt;1,"REVISAR: ID duplicado",IF($K48="","REVISAR: falta prenda",IF(COUNTIF(Prendas!$A$2:$A$101,$K48)=0,"REVISAR: la prenda no existe",IF(OR($Q48="En lavandería",$Q48="En ajuste",$Q48="Baja"),"REVISAR: prenda no disponible",IF(COUNTIFS($E$2:$E$101,$E48,$F$2:$F$101,$F48,$K$2:$K$101,$K48)&gt;1,"REVISAR: asignación duplicada","Correcto"))))))</f>
        <v/>
      </c>
      <c r="Y48" s="21">
        <f>IF($A48="","",IF(OR($B48="",$C48="",$E48="",$F48="",$G48="",$H48="",$K48="",$R48=""),"REVISAR",IF(OR(LEFT($V48,7)="REVISAR",LEFT($W48,7)="REVISAR",LEFT($X48,7)="REVISAR",$R48="Incidencia"),"REVISAR","Correcto")))</f>
        <v/>
      </c>
      <c r="Z48" s="21">
        <f>IF($E48="",0,IF(COUNTIF($E$2:E48,$E48)=1,1,0))</f>
        <v/>
      </c>
    </row>
    <row r="49" ht="24" customHeight="1">
      <c r="A49" s="17" t="n"/>
      <c r="B49" s="17" t="n"/>
      <c r="C49" s="28" t="n"/>
      <c r="D49" s="17" t="n"/>
      <c r="E49" s="17" t="n"/>
      <c r="F49" s="17" t="n"/>
      <c r="G49" s="17" t="n"/>
      <c r="H49" s="19" t="n"/>
      <c r="I49" s="19" t="n"/>
      <c r="J49" s="17" t="n"/>
      <c r="K49" s="17" t="n"/>
      <c r="L49" s="20">
        <f>IF($A49="","",IFERROR(INDEX(Prendas!$B$2:$B$101,MATCH($K49,Prendas!$A$2:$A$101,0)),""))</f>
        <v/>
      </c>
      <c r="M49" s="20">
        <f>IF($A49="","",IFERROR(INDEX(Prendas!$C$2:$C$101,MATCH($K49,Prendas!$A$2:$A$101,0)),""))</f>
        <v/>
      </c>
      <c r="N49" s="21">
        <f>IF($A49="","",IFERROR(INDEX(Prendas!$D$2:$D$101,MATCH($K49,Prendas!$A$2:$A$101,0)),""))</f>
        <v/>
      </c>
      <c r="O49" s="21">
        <f>IF($A49="","",IFERROR(INDEX(Prendas!$E$2:$E$101,MATCH($K49,Prendas!$A$2:$A$101,0)),""))</f>
        <v/>
      </c>
      <c r="P49" s="17" t="n"/>
      <c r="Q49" s="20">
        <f>IF($A49="","",IFERROR(INDEX(Prendas!$H$2:$H$101,MATCH($K49,Prendas!$A$2:$A$101,0)),""))</f>
        <v/>
      </c>
      <c r="R49" s="19" t="n"/>
      <c r="S49" s="19" t="n"/>
      <c r="T49" s="19" t="n"/>
      <c r="U49" s="19" t="n"/>
      <c r="V49" s="20">
        <f>IF($A49="","",IF(OR($P49="",$O49=""),"REVISAR: falta talla",IF(OR($P49=$O49,$O49="Única"),"Correcto","REVISAR: talla distinta")))</f>
        <v/>
      </c>
      <c r="W49" s="20">
        <f>IF($A49="","",IF($H49="Inicio de continuidad",IF($T49="","AVISO: falta referencia inicial","Correcto"),IF($I49="","REVISAR: falta escena anterior",IF($T49="","REVISAR: falta referencia visual","Correcto"))))</f>
        <v/>
      </c>
      <c r="X49" s="20">
        <f>IF($A49="","",IF(COUNTIF($A$2:$A$101,$A49)&gt;1,"REVISAR: ID duplicado",IF($K49="","REVISAR: falta prenda",IF(COUNTIF(Prendas!$A$2:$A$101,$K49)=0,"REVISAR: la prenda no existe",IF(OR($Q49="En lavandería",$Q49="En ajuste",$Q49="Baja"),"REVISAR: prenda no disponible",IF(COUNTIFS($E$2:$E$101,$E49,$F$2:$F$101,$F49,$K$2:$K$101,$K49)&gt;1,"REVISAR: asignación duplicada","Correcto"))))))</f>
        <v/>
      </c>
      <c r="Y49" s="21">
        <f>IF($A49="","",IF(OR($B49="",$C49="",$E49="",$F49="",$G49="",$H49="",$K49="",$R49=""),"REVISAR",IF(OR(LEFT($V49,7)="REVISAR",LEFT($W49,7)="REVISAR",LEFT($X49,7)="REVISAR",$R49="Incidencia"),"REVISAR","Correcto")))</f>
        <v/>
      </c>
      <c r="Z49" s="21">
        <f>IF($E49="",0,IF(COUNTIF($E$2:E49,$E49)=1,1,0))</f>
        <v/>
      </c>
    </row>
    <row r="50" ht="24" customHeight="1">
      <c r="A50" s="17" t="n"/>
      <c r="B50" s="17" t="n"/>
      <c r="C50" s="28" t="n"/>
      <c r="D50" s="17" t="n"/>
      <c r="E50" s="17" t="n"/>
      <c r="F50" s="17" t="n"/>
      <c r="G50" s="17" t="n"/>
      <c r="H50" s="19" t="n"/>
      <c r="I50" s="19" t="n"/>
      <c r="J50" s="17" t="n"/>
      <c r="K50" s="17" t="n"/>
      <c r="L50" s="20">
        <f>IF($A50="","",IFERROR(INDEX(Prendas!$B$2:$B$101,MATCH($K50,Prendas!$A$2:$A$101,0)),""))</f>
        <v/>
      </c>
      <c r="M50" s="20">
        <f>IF($A50="","",IFERROR(INDEX(Prendas!$C$2:$C$101,MATCH($K50,Prendas!$A$2:$A$101,0)),""))</f>
        <v/>
      </c>
      <c r="N50" s="21">
        <f>IF($A50="","",IFERROR(INDEX(Prendas!$D$2:$D$101,MATCH($K50,Prendas!$A$2:$A$101,0)),""))</f>
        <v/>
      </c>
      <c r="O50" s="21">
        <f>IF($A50="","",IFERROR(INDEX(Prendas!$E$2:$E$101,MATCH($K50,Prendas!$A$2:$A$101,0)),""))</f>
        <v/>
      </c>
      <c r="P50" s="17" t="n"/>
      <c r="Q50" s="20">
        <f>IF($A50="","",IFERROR(INDEX(Prendas!$H$2:$H$101,MATCH($K50,Prendas!$A$2:$A$101,0)),""))</f>
        <v/>
      </c>
      <c r="R50" s="19" t="n"/>
      <c r="S50" s="19" t="n"/>
      <c r="T50" s="19" t="n"/>
      <c r="U50" s="19" t="n"/>
      <c r="V50" s="20">
        <f>IF($A50="","",IF(OR($P50="",$O50=""),"REVISAR: falta talla",IF(OR($P50=$O50,$O50="Única"),"Correcto","REVISAR: talla distinta")))</f>
        <v/>
      </c>
      <c r="W50" s="20">
        <f>IF($A50="","",IF($H50="Inicio de continuidad",IF($T50="","AVISO: falta referencia inicial","Correcto"),IF($I50="","REVISAR: falta escena anterior",IF($T50="","REVISAR: falta referencia visual","Correcto"))))</f>
        <v/>
      </c>
      <c r="X50" s="20">
        <f>IF($A50="","",IF(COUNTIF($A$2:$A$101,$A50)&gt;1,"REVISAR: ID duplicado",IF($K50="","REVISAR: falta prenda",IF(COUNTIF(Prendas!$A$2:$A$101,$K50)=0,"REVISAR: la prenda no existe",IF(OR($Q50="En lavandería",$Q50="En ajuste",$Q50="Baja"),"REVISAR: prenda no disponible",IF(COUNTIFS($E$2:$E$101,$E50,$F$2:$F$101,$F50,$K$2:$K$101,$K50)&gt;1,"REVISAR: asignación duplicada","Correcto"))))))</f>
        <v/>
      </c>
      <c r="Y50" s="21">
        <f>IF($A50="","",IF(OR($B50="",$C50="",$E50="",$F50="",$G50="",$H50="",$K50="",$R50=""),"REVISAR",IF(OR(LEFT($V50,7)="REVISAR",LEFT($W50,7)="REVISAR",LEFT($X50,7)="REVISAR",$R50="Incidencia"),"REVISAR","Correcto")))</f>
        <v/>
      </c>
      <c r="Z50" s="21">
        <f>IF($E50="",0,IF(COUNTIF($E$2:E50,$E50)=1,1,0))</f>
        <v/>
      </c>
    </row>
    <row r="51" ht="24" customHeight="1">
      <c r="A51" s="17" t="n"/>
      <c r="B51" s="17" t="n"/>
      <c r="C51" s="28" t="n"/>
      <c r="D51" s="17" t="n"/>
      <c r="E51" s="17" t="n"/>
      <c r="F51" s="17" t="n"/>
      <c r="G51" s="17" t="n"/>
      <c r="H51" s="19" t="n"/>
      <c r="I51" s="19" t="n"/>
      <c r="J51" s="17" t="n"/>
      <c r="K51" s="17" t="n"/>
      <c r="L51" s="20">
        <f>IF($A51="","",IFERROR(INDEX(Prendas!$B$2:$B$101,MATCH($K51,Prendas!$A$2:$A$101,0)),""))</f>
        <v/>
      </c>
      <c r="M51" s="20">
        <f>IF($A51="","",IFERROR(INDEX(Prendas!$C$2:$C$101,MATCH($K51,Prendas!$A$2:$A$101,0)),""))</f>
        <v/>
      </c>
      <c r="N51" s="21">
        <f>IF($A51="","",IFERROR(INDEX(Prendas!$D$2:$D$101,MATCH($K51,Prendas!$A$2:$A$101,0)),""))</f>
        <v/>
      </c>
      <c r="O51" s="21">
        <f>IF($A51="","",IFERROR(INDEX(Prendas!$E$2:$E$101,MATCH($K51,Prendas!$A$2:$A$101,0)),""))</f>
        <v/>
      </c>
      <c r="P51" s="17" t="n"/>
      <c r="Q51" s="20">
        <f>IF($A51="","",IFERROR(INDEX(Prendas!$H$2:$H$101,MATCH($K51,Prendas!$A$2:$A$101,0)),""))</f>
        <v/>
      </c>
      <c r="R51" s="19" t="n"/>
      <c r="S51" s="19" t="n"/>
      <c r="T51" s="19" t="n"/>
      <c r="U51" s="19" t="n"/>
      <c r="V51" s="20">
        <f>IF($A51="","",IF(OR($P51="",$O51=""),"REVISAR: falta talla",IF(OR($P51=$O51,$O51="Única"),"Correcto","REVISAR: talla distinta")))</f>
        <v/>
      </c>
      <c r="W51" s="20">
        <f>IF($A51="","",IF($H51="Inicio de continuidad",IF($T51="","AVISO: falta referencia inicial","Correcto"),IF($I51="","REVISAR: falta escena anterior",IF($T51="","REVISAR: falta referencia visual","Correcto"))))</f>
        <v/>
      </c>
      <c r="X51" s="20">
        <f>IF($A51="","",IF(COUNTIF($A$2:$A$101,$A51)&gt;1,"REVISAR: ID duplicado",IF($K51="","REVISAR: falta prenda",IF(COUNTIF(Prendas!$A$2:$A$101,$K51)=0,"REVISAR: la prenda no existe",IF(OR($Q51="En lavandería",$Q51="En ajuste",$Q51="Baja"),"REVISAR: prenda no disponible",IF(COUNTIFS($E$2:$E$101,$E51,$F$2:$F$101,$F51,$K$2:$K$101,$K51)&gt;1,"REVISAR: asignación duplicada","Correcto"))))))</f>
        <v/>
      </c>
      <c r="Y51" s="21">
        <f>IF($A51="","",IF(OR($B51="",$C51="",$E51="",$F51="",$G51="",$H51="",$K51="",$R51=""),"REVISAR",IF(OR(LEFT($V51,7)="REVISAR",LEFT($W51,7)="REVISAR",LEFT($X51,7)="REVISAR",$R51="Incidencia"),"REVISAR","Correcto")))</f>
        <v/>
      </c>
      <c r="Z51" s="21">
        <f>IF($E51="",0,IF(COUNTIF($E$2:E51,$E51)=1,1,0))</f>
        <v/>
      </c>
    </row>
    <row r="52" ht="24" customHeight="1">
      <c r="A52" s="17" t="n"/>
      <c r="B52" s="17" t="n"/>
      <c r="C52" s="28" t="n"/>
      <c r="D52" s="17" t="n"/>
      <c r="E52" s="17" t="n"/>
      <c r="F52" s="17" t="n"/>
      <c r="G52" s="17" t="n"/>
      <c r="H52" s="19" t="n"/>
      <c r="I52" s="19" t="n"/>
      <c r="J52" s="17" t="n"/>
      <c r="K52" s="17" t="n"/>
      <c r="L52" s="20">
        <f>IF($A52="","",IFERROR(INDEX(Prendas!$B$2:$B$101,MATCH($K52,Prendas!$A$2:$A$101,0)),""))</f>
        <v/>
      </c>
      <c r="M52" s="20">
        <f>IF($A52="","",IFERROR(INDEX(Prendas!$C$2:$C$101,MATCH($K52,Prendas!$A$2:$A$101,0)),""))</f>
        <v/>
      </c>
      <c r="N52" s="21">
        <f>IF($A52="","",IFERROR(INDEX(Prendas!$D$2:$D$101,MATCH($K52,Prendas!$A$2:$A$101,0)),""))</f>
        <v/>
      </c>
      <c r="O52" s="21">
        <f>IF($A52="","",IFERROR(INDEX(Prendas!$E$2:$E$101,MATCH($K52,Prendas!$A$2:$A$101,0)),""))</f>
        <v/>
      </c>
      <c r="P52" s="17" t="n"/>
      <c r="Q52" s="20">
        <f>IF($A52="","",IFERROR(INDEX(Prendas!$H$2:$H$101,MATCH($K52,Prendas!$A$2:$A$101,0)),""))</f>
        <v/>
      </c>
      <c r="R52" s="19" t="n"/>
      <c r="S52" s="19" t="n"/>
      <c r="T52" s="19" t="n"/>
      <c r="U52" s="19" t="n"/>
      <c r="V52" s="20">
        <f>IF($A52="","",IF(OR($P52="",$O52=""),"REVISAR: falta talla",IF(OR($P52=$O52,$O52="Única"),"Correcto","REVISAR: talla distinta")))</f>
        <v/>
      </c>
      <c r="W52" s="20">
        <f>IF($A52="","",IF($H52="Inicio de continuidad",IF($T52="","AVISO: falta referencia inicial","Correcto"),IF($I52="","REVISAR: falta escena anterior",IF($T52="","REVISAR: falta referencia visual","Correcto"))))</f>
        <v/>
      </c>
      <c r="X52" s="20">
        <f>IF($A52="","",IF(COUNTIF($A$2:$A$101,$A52)&gt;1,"REVISAR: ID duplicado",IF($K52="","REVISAR: falta prenda",IF(COUNTIF(Prendas!$A$2:$A$101,$K52)=0,"REVISAR: la prenda no existe",IF(OR($Q52="En lavandería",$Q52="En ajuste",$Q52="Baja"),"REVISAR: prenda no disponible",IF(COUNTIFS($E$2:$E$101,$E52,$F$2:$F$101,$F52,$K$2:$K$101,$K52)&gt;1,"REVISAR: asignación duplicada","Correcto"))))))</f>
        <v/>
      </c>
      <c r="Y52" s="21">
        <f>IF($A52="","",IF(OR($B52="",$C52="",$E52="",$F52="",$G52="",$H52="",$K52="",$R52=""),"REVISAR",IF(OR(LEFT($V52,7)="REVISAR",LEFT($W52,7)="REVISAR",LEFT($X52,7)="REVISAR",$R52="Incidencia"),"REVISAR","Correcto")))</f>
        <v/>
      </c>
      <c r="Z52" s="21">
        <f>IF($E52="",0,IF(COUNTIF($E$2:E52,$E52)=1,1,0))</f>
        <v/>
      </c>
    </row>
    <row r="53" ht="24" customHeight="1">
      <c r="A53" s="17" t="n"/>
      <c r="B53" s="17" t="n"/>
      <c r="C53" s="28" t="n"/>
      <c r="D53" s="17" t="n"/>
      <c r="E53" s="17" t="n"/>
      <c r="F53" s="17" t="n"/>
      <c r="G53" s="17" t="n"/>
      <c r="H53" s="19" t="n"/>
      <c r="I53" s="19" t="n"/>
      <c r="J53" s="17" t="n"/>
      <c r="K53" s="17" t="n"/>
      <c r="L53" s="20">
        <f>IF($A53="","",IFERROR(INDEX(Prendas!$B$2:$B$101,MATCH($K53,Prendas!$A$2:$A$101,0)),""))</f>
        <v/>
      </c>
      <c r="M53" s="20">
        <f>IF($A53="","",IFERROR(INDEX(Prendas!$C$2:$C$101,MATCH($K53,Prendas!$A$2:$A$101,0)),""))</f>
        <v/>
      </c>
      <c r="N53" s="21">
        <f>IF($A53="","",IFERROR(INDEX(Prendas!$D$2:$D$101,MATCH($K53,Prendas!$A$2:$A$101,0)),""))</f>
        <v/>
      </c>
      <c r="O53" s="21">
        <f>IF($A53="","",IFERROR(INDEX(Prendas!$E$2:$E$101,MATCH($K53,Prendas!$A$2:$A$101,0)),""))</f>
        <v/>
      </c>
      <c r="P53" s="17" t="n"/>
      <c r="Q53" s="20">
        <f>IF($A53="","",IFERROR(INDEX(Prendas!$H$2:$H$101,MATCH($K53,Prendas!$A$2:$A$101,0)),""))</f>
        <v/>
      </c>
      <c r="R53" s="19" t="n"/>
      <c r="S53" s="19" t="n"/>
      <c r="T53" s="19" t="n"/>
      <c r="U53" s="19" t="n"/>
      <c r="V53" s="20">
        <f>IF($A53="","",IF(OR($P53="",$O53=""),"REVISAR: falta talla",IF(OR($P53=$O53,$O53="Única"),"Correcto","REVISAR: talla distinta")))</f>
        <v/>
      </c>
      <c r="W53" s="20">
        <f>IF($A53="","",IF($H53="Inicio de continuidad",IF($T53="","AVISO: falta referencia inicial","Correcto"),IF($I53="","REVISAR: falta escena anterior",IF($T53="","REVISAR: falta referencia visual","Correcto"))))</f>
        <v/>
      </c>
      <c r="X53" s="20">
        <f>IF($A53="","",IF(COUNTIF($A$2:$A$101,$A53)&gt;1,"REVISAR: ID duplicado",IF($K53="","REVISAR: falta prenda",IF(COUNTIF(Prendas!$A$2:$A$101,$K53)=0,"REVISAR: la prenda no existe",IF(OR($Q53="En lavandería",$Q53="En ajuste",$Q53="Baja"),"REVISAR: prenda no disponible",IF(COUNTIFS($E$2:$E$101,$E53,$F$2:$F$101,$F53,$K$2:$K$101,$K53)&gt;1,"REVISAR: asignación duplicada","Correcto"))))))</f>
        <v/>
      </c>
      <c r="Y53" s="21">
        <f>IF($A53="","",IF(OR($B53="",$C53="",$E53="",$F53="",$G53="",$H53="",$K53="",$R53=""),"REVISAR",IF(OR(LEFT($V53,7)="REVISAR",LEFT($W53,7)="REVISAR",LEFT($X53,7)="REVISAR",$R53="Incidencia"),"REVISAR","Correcto")))</f>
        <v/>
      </c>
      <c r="Z53" s="21">
        <f>IF($E53="",0,IF(COUNTIF($E$2:E53,$E53)=1,1,0))</f>
        <v/>
      </c>
    </row>
    <row r="54" ht="24" customHeight="1">
      <c r="A54" s="17" t="n"/>
      <c r="B54" s="17" t="n"/>
      <c r="C54" s="28" t="n"/>
      <c r="D54" s="17" t="n"/>
      <c r="E54" s="17" t="n"/>
      <c r="F54" s="17" t="n"/>
      <c r="G54" s="17" t="n"/>
      <c r="H54" s="19" t="n"/>
      <c r="I54" s="19" t="n"/>
      <c r="J54" s="17" t="n"/>
      <c r="K54" s="17" t="n"/>
      <c r="L54" s="20">
        <f>IF($A54="","",IFERROR(INDEX(Prendas!$B$2:$B$101,MATCH($K54,Prendas!$A$2:$A$101,0)),""))</f>
        <v/>
      </c>
      <c r="M54" s="20">
        <f>IF($A54="","",IFERROR(INDEX(Prendas!$C$2:$C$101,MATCH($K54,Prendas!$A$2:$A$101,0)),""))</f>
        <v/>
      </c>
      <c r="N54" s="21">
        <f>IF($A54="","",IFERROR(INDEX(Prendas!$D$2:$D$101,MATCH($K54,Prendas!$A$2:$A$101,0)),""))</f>
        <v/>
      </c>
      <c r="O54" s="21">
        <f>IF($A54="","",IFERROR(INDEX(Prendas!$E$2:$E$101,MATCH($K54,Prendas!$A$2:$A$101,0)),""))</f>
        <v/>
      </c>
      <c r="P54" s="17" t="n"/>
      <c r="Q54" s="20">
        <f>IF($A54="","",IFERROR(INDEX(Prendas!$H$2:$H$101,MATCH($K54,Prendas!$A$2:$A$101,0)),""))</f>
        <v/>
      </c>
      <c r="R54" s="19" t="n"/>
      <c r="S54" s="19" t="n"/>
      <c r="T54" s="19" t="n"/>
      <c r="U54" s="19" t="n"/>
      <c r="V54" s="20">
        <f>IF($A54="","",IF(OR($P54="",$O54=""),"REVISAR: falta talla",IF(OR($P54=$O54,$O54="Única"),"Correcto","REVISAR: talla distinta")))</f>
        <v/>
      </c>
      <c r="W54" s="20">
        <f>IF($A54="","",IF($H54="Inicio de continuidad",IF($T54="","AVISO: falta referencia inicial","Correcto"),IF($I54="","REVISAR: falta escena anterior",IF($T54="","REVISAR: falta referencia visual","Correcto"))))</f>
        <v/>
      </c>
      <c r="X54" s="20">
        <f>IF($A54="","",IF(COUNTIF($A$2:$A$101,$A54)&gt;1,"REVISAR: ID duplicado",IF($K54="","REVISAR: falta prenda",IF(COUNTIF(Prendas!$A$2:$A$101,$K54)=0,"REVISAR: la prenda no existe",IF(OR($Q54="En lavandería",$Q54="En ajuste",$Q54="Baja"),"REVISAR: prenda no disponible",IF(COUNTIFS($E$2:$E$101,$E54,$F$2:$F$101,$F54,$K$2:$K$101,$K54)&gt;1,"REVISAR: asignación duplicada","Correcto"))))))</f>
        <v/>
      </c>
      <c r="Y54" s="21">
        <f>IF($A54="","",IF(OR($B54="",$C54="",$E54="",$F54="",$G54="",$H54="",$K54="",$R54=""),"REVISAR",IF(OR(LEFT($V54,7)="REVISAR",LEFT($W54,7)="REVISAR",LEFT($X54,7)="REVISAR",$R54="Incidencia"),"REVISAR","Correcto")))</f>
        <v/>
      </c>
      <c r="Z54" s="21">
        <f>IF($E54="",0,IF(COUNTIF($E$2:E54,$E54)=1,1,0))</f>
        <v/>
      </c>
    </row>
    <row r="55" ht="24" customHeight="1">
      <c r="A55" s="17" t="n"/>
      <c r="B55" s="17" t="n"/>
      <c r="C55" s="28" t="n"/>
      <c r="D55" s="17" t="n"/>
      <c r="E55" s="17" t="n"/>
      <c r="F55" s="17" t="n"/>
      <c r="G55" s="17" t="n"/>
      <c r="H55" s="19" t="n"/>
      <c r="I55" s="19" t="n"/>
      <c r="J55" s="17" t="n"/>
      <c r="K55" s="17" t="n"/>
      <c r="L55" s="20">
        <f>IF($A55="","",IFERROR(INDEX(Prendas!$B$2:$B$101,MATCH($K55,Prendas!$A$2:$A$101,0)),""))</f>
        <v/>
      </c>
      <c r="M55" s="20">
        <f>IF($A55="","",IFERROR(INDEX(Prendas!$C$2:$C$101,MATCH($K55,Prendas!$A$2:$A$101,0)),""))</f>
        <v/>
      </c>
      <c r="N55" s="21">
        <f>IF($A55="","",IFERROR(INDEX(Prendas!$D$2:$D$101,MATCH($K55,Prendas!$A$2:$A$101,0)),""))</f>
        <v/>
      </c>
      <c r="O55" s="21">
        <f>IF($A55="","",IFERROR(INDEX(Prendas!$E$2:$E$101,MATCH($K55,Prendas!$A$2:$A$101,0)),""))</f>
        <v/>
      </c>
      <c r="P55" s="17" t="n"/>
      <c r="Q55" s="20">
        <f>IF($A55="","",IFERROR(INDEX(Prendas!$H$2:$H$101,MATCH($K55,Prendas!$A$2:$A$101,0)),""))</f>
        <v/>
      </c>
      <c r="R55" s="19" t="n"/>
      <c r="S55" s="19" t="n"/>
      <c r="T55" s="19" t="n"/>
      <c r="U55" s="19" t="n"/>
      <c r="V55" s="20">
        <f>IF($A55="","",IF(OR($P55="",$O55=""),"REVISAR: falta talla",IF(OR($P55=$O55,$O55="Única"),"Correcto","REVISAR: talla distinta")))</f>
        <v/>
      </c>
      <c r="W55" s="20">
        <f>IF($A55="","",IF($H55="Inicio de continuidad",IF($T55="","AVISO: falta referencia inicial","Correcto"),IF($I55="","REVISAR: falta escena anterior",IF($T55="","REVISAR: falta referencia visual","Correcto"))))</f>
        <v/>
      </c>
      <c r="X55" s="20">
        <f>IF($A55="","",IF(COUNTIF($A$2:$A$101,$A55)&gt;1,"REVISAR: ID duplicado",IF($K55="","REVISAR: falta prenda",IF(COUNTIF(Prendas!$A$2:$A$101,$K55)=0,"REVISAR: la prenda no existe",IF(OR($Q55="En lavandería",$Q55="En ajuste",$Q55="Baja"),"REVISAR: prenda no disponible",IF(COUNTIFS($E$2:$E$101,$E55,$F$2:$F$101,$F55,$K$2:$K$101,$K55)&gt;1,"REVISAR: asignación duplicada","Correcto"))))))</f>
        <v/>
      </c>
      <c r="Y55" s="21">
        <f>IF($A55="","",IF(OR($B55="",$C55="",$E55="",$F55="",$G55="",$H55="",$K55="",$R55=""),"REVISAR",IF(OR(LEFT($V55,7)="REVISAR",LEFT($W55,7)="REVISAR",LEFT($X55,7)="REVISAR",$R55="Incidencia"),"REVISAR","Correcto")))</f>
        <v/>
      </c>
      <c r="Z55" s="21">
        <f>IF($E55="",0,IF(COUNTIF($E$2:E55,$E55)=1,1,0))</f>
        <v/>
      </c>
    </row>
    <row r="56" ht="24" customHeight="1">
      <c r="A56" s="17" t="n"/>
      <c r="B56" s="17" t="n"/>
      <c r="C56" s="28" t="n"/>
      <c r="D56" s="17" t="n"/>
      <c r="E56" s="17" t="n"/>
      <c r="F56" s="17" t="n"/>
      <c r="G56" s="17" t="n"/>
      <c r="H56" s="19" t="n"/>
      <c r="I56" s="19" t="n"/>
      <c r="J56" s="17" t="n"/>
      <c r="K56" s="17" t="n"/>
      <c r="L56" s="20">
        <f>IF($A56="","",IFERROR(INDEX(Prendas!$B$2:$B$101,MATCH($K56,Prendas!$A$2:$A$101,0)),""))</f>
        <v/>
      </c>
      <c r="M56" s="20">
        <f>IF($A56="","",IFERROR(INDEX(Prendas!$C$2:$C$101,MATCH($K56,Prendas!$A$2:$A$101,0)),""))</f>
        <v/>
      </c>
      <c r="N56" s="21">
        <f>IF($A56="","",IFERROR(INDEX(Prendas!$D$2:$D$101,MATCH($K56,Prendas!$A$2:$A$101,0)),""))</f>
        <v/>
      </c>
      <c r="O56" s="21">
        <f>IF($A56="","",IFERROR(INDEX(Prendas!$E$2:$E$101,MATCH($K56,Prendas!$A$2:$A$101,0)),""))</f>
        <v/>
      </c>
      <c r="P56" s="17" t="n"/>
      <c r="Q56" s="20">
        <f>IF($A56="","",IFERROR(INDEX(Prendas!$H$2:$H$101,MATCH($K56,Prendas!$A$2:$A$101,0)),""))</f>
        <v/>
      </c>
      <c r="R56" s="19" t="n"/>
      <c r="S56" s="19" t="n"/>
      <c r="T56" s="19" t="n"/>
      <c r="U56" s="19" t="n"/>
      <c r="V56" s="20">
        <f>IF($A56="","",IF(OR($P56="",$O56=""),"REVISAR: falta talla",IF(OR($P56=$O56,$O56="Única"),"Correcto","REVISAR: talla distinta")))</f>
        <v/>
      </c>
      <c r="W56" s="20">
        <f>IF($A56="","",IF($H56="Inicio de continuidad",IF($T56="","AVISO: falta referencia inicial","Correcto"),IF($I56="","REVISAR: falta escena anterior",IF($T56="","REVISAR: falta referencia visual","Correcto"))))</f>
        <v/>
      </c>
      <c r="X56" s="20">
        <f>IF($A56="","",IF(COUNTIF($A$2:$A$101,$A56)&gt;1,"REVISAR: ID duplicado",IF($K56="","REVISAR: falta prenda",IF(COUNTIF(Prendas!$A$2:$A$101,$K56)=0,"REVISAR: la prenda no existe",IF(OR($Q56="En lavandería",$Q56="En ajuste",$Q56="Baja"),"REVISAR: prenda no disponible",IF(COUNTIFS($E$2:$E$101,$E56,$F$2:$F$101,$F56,$K$2:$K$101,$K56)&gt;1,"REVISAR: asignación duplicada","Correcto"))))))</f>
        <v/>
      </c>
      <c r="Y56" s="21">
        <f>IF($A56="","",IF(OR($B56="",$C56="",$E56="",$F56="",$G56="",$H56="",$K56="",$R56=""),"REVISAR",IF(OR(LEFT($V56,7)="REVISAR",LEFT($W56,7)="REVISAR",LEFT($X56,7)="REVISAR",$R56="Incidencia"),"REVISAR","Correcto")))</f>
        <v/>
      </c>
      <c r="Z56" s="21">
        <f>IF($E56="",0,IF(COUNTIF($E$2:E56,$E56)=1,1,0))</f>
        <v/>
      </c>
    </row>
    <row r="57" ht="24" customHeight="1">
      <c r="A57" s="17" t="n"/>
      <c r="B57" s="17" t="n"/>
      <c r="C57" s="28" t="n"/>
      <c r="D57" s="17" t="n"/>
      <c r="E57" s="17" t="n"/>
      <c r="F57" s="17" t="n"/>
      <c r="G57" s="17" t="n"/>
      <c r="H57" s="19" t="n"/>
      <c r="I57" s="19" t="n"/>
      <c r="J57" s="17" t="n"/>
      <c r="K57" s="17" t="n"/>
      <c r="L57" s="20">
        <f>IF($A57="","",IFERROR(INDEX(Prendas!$B$2:$B$101,MATCH($K57,Prendas!$A$2:$A$101,0)),""))</f>
        <v/>
      </c>
      <c r="M57" s="20">
        <f>IF($A57="","",IFERROR(INDEX(Prendas!$C$2:$C$101,MATCH($K57,Prendas!$A$2:$A$101,0)),""))</f>
        <v/>
      </c>
      <c r="N57" s="21">
        <f>IF($A57="","",IFERROR(INDEX(Prendas!$D$2:$D$101,MATCH($K57,Prendas!$A$2:$A$101,0)),""))</f>
        <v/>
      </c>
      <c r="O57" s="21">
        <f>IF($A57="","",IFERROR(INDEX(Prendas!$E$2:$E$101,MATCH($K57,Prendas!$A$2:$A$101,0)),""))</f>
        <v/>
      </c>
      <c r="P57" s="17" t="n"/>
      <c r="Q57" s="20">
        <f>IF($A57="","",IFERROR(INDEX(Prendas!$H$2:$H$101,MATCH($K57,Prendas!$A$2:$A$101,0)),""))</f>
        <v/>
      </c>
      <c r="R57" s="19" t="n"/>
      <c r="S57" s="19" t="n"/>
      <c r="T57" s="19" t="n"/>
      <c r="U57" s="19" t="n"/>
      <c r="V57" s="20">
        <f>IF($A57="","",IF(OR($P57="",$O57=""),"REVISAR: falta talla",IF(OR($P57=$O57,$O57="Única"),"Correcto","REVISAR: talla distinta")))</f>
        <v/>
      </c>
      <c r="W57" s="20">
        <f>IF($A57="","",IF($H57="Inicio de continuidad",IF($T57="","AVISO: falta referencia inicial","Correcto"),IF($I57="","REVISAR: falta escena anterior",IF($T57="","REVISAR: falta referencia visual","Correcto"))))</f>
        <v/>
      </c>
      <c r="X57" s="20">
        <f>IF($A57="","",IF(COUNTIF($A$2:$A$101,$A57)&gt;1,"REVISAR: ID duplicado",IF($K57="","REVISAR: falta prenda",IF(COUNTIF(Prendas!$A$2:$A$101,$K57)=0,"REVISAR: la prenda no existe",IF(OR($Q57="En lavandería",$Q57="En ajuste",$Q57="Baja"),"REVISAR: prenda no disponible",IF(COUNTIFS($E$2:$E$101,$E57,$F$2:$F$101,$F57,$K$2:$K$101,$K57)&gt;1,"REVISAR: asignación duplicada","Correcto"))))))</f>
        <v/>
      </c>
      <c r="Y57" s="21">
        <f>IF($A57="","",IF(OR($B57="",$C57="",$E57="",$F57="",$G57="",$H57="",$K57="",$R57=""),"REVISAR",IF(OR(LEFT($V57,7)="REVISAR",LEFT($W57,7)="REVISAR",LEFT($X57,7)="REVISAR",$R57="Incidencia"),"REVISAR","Correcto")))</f>
        <v/>
      </c>
      <c r="Z57" s="21">
        <f>IF($E57="",0,IF(COUNTIF($E$2:E57,$E57)=1,1,0))</f>
        <v/>
      </c>
    </row>
    <row r="58" ht="24" customHeight="1">
      <c r="A58" s="17" t="n"/>
      <c r="B58" s="17" t="n"/>
      <c r="C58" s="28" t="n"/>
      <c r="D58" s="17" t="n"/>
      <c r="E58" s="17" t="n"/>
      <c r="F58" s="17" t="n"/>
      <c r="G58" s="17" t="n"/>
      <c r="H58" s="19" t="n"/>
      <c r="I58" s="19" t="n"/>
      <c r="J58" s="17" t="n"/>
      <c r="K58" s="17" t="n"/>
      <c r="L58" s="20">
        <f>IF($A58="","",IFERROR(INDEX(Prendas!$B$2:$B$101,MATCH($K58,Prendas!$A$2:$A$101,0)),""))</f>
        <v/>
      </c>
      <c r="M58" s="20">
        <f>IF($A58="","",IFERROR(INDEX(Prendas!$C$2:$C$101,MATCH($K58,Prendas!$A$2:$A$101,0)),""))</f>
        <v/>
      </c>
      <c r="N58" s="21">
        <f>IF($A58="","",IFERROR(INDEX(Prendas!$D$2:$D$101,MATCH($K58,Prendas!$A$2:$A$101,0)),""))</f>
        <v/>
      </c>
      <c r="O58" s="21">
        <f>IF($A58="","",IFERROR(INDEX(Prendas!$E$2:$E$101,MATCH($K58,Prendas!$A$2:$A$101,0)),""))</f>
        <v/>
      </c>
      <c r="P58" s="17" t="n"/>
      <c r="Q58" s="20">
        <f>IF($A58="","",IFERROR(INDEX(Prendas!$H$2:$H$101,MATCH($K58,Prendas!$A$2:$A$101,0)),""))</f>
        <v/>
      </c>
      <c r="R58" s="19" t="n"/>
      <c r="S58" s="19" t="n"/>
      <c r="T58" s="19" t="n"/>
      <c r="U58" s="19" t="n"/>
      <c r="V58" s="20">
        <f>IF($A58="","",IF(OR($P58="",$O58=""),"REVISAR: falta talla",IF(OR($P58=$O58,$O58="Única"),"Correcto","REVISAR: talla distinta")))</f>
        <v/>
      </c>
      <c r="W58" s="20">
        <f>IF($A58="","",IF($H58="Inicio de continuidad",IF($T58="","AVISO: falta referencia inicial","Correcto"),IF($I58="","REVISAR: falta escena anterior",IF($T58="","REVISAR: falta referencia visual","Correcto"))))</f>
        <v/>
      </c>
      <c r="X58" s="20">
        <f>IF($A58="","",IF(COUNTIF($A$2:$A$101,$A58)&gt;1,"REVISAR: ID duplicado",IF($K58="","REVISAR: falta prenda",IF(COUNTIF(Prendas!$A$2:$A$101,$K58)=0,"REVISAR: la prenda no existe",IF(OR($Q58="En lavandería",$Q58="En ajuste",$Q58="Baja"),"REVISAR: prenda no disponible",IF(COUNTIFS($E$2:$E$101,$E58,$F$2:$F$101,$F58,$K$2:$K$101,$K58)&gt;1,"REVISAR: asignación duplicada","Correcto"))))))</f>
        <v/>
      </c>
      <c r="Y58" s="21">
        <f>IF($A58="","",IF(OR($B58="",$C58="",$E58="",$F58="",$G58="",$H58="",$K58="",$R58=""),"REVISAR",IF(OR(LEFT($V58,7)="REVISAR",LEFT($W58,7)="REVISAR",LEFT($X58,7)="REVISAR",$R58="Incidencia"),"REVISAR","Correcto")))</f>
        <v/>
      </c>
      <c r="Z58" s="21">
        <f>IF($E58="",0,IF(COUNTIF($E$2:E58,$E58)=1,1,0))</f>
        <v/>
      </c>
    </row>
    <row r="59" ht="24" customHeight="1">
      <c r="A59" s="17" t="n"/>
      <c r="B59" s="17" t="n"/>
      <c r="C59" s="28" t="n"/>
      <c r="D59" s="17" t="n"/>
      <c r="E59" s="17" t="n"/>
      <c r="F59" s="17" t="n"/>
      <c r="G59" s="17" t="n"/>
      <c r="H59" s="19" t="n"/>
      <c r="I59" s="19" t="n"/>
      <c r="J59" s="17" t="n"/>
      <c r="K59" s="17" t="n"/>
      <c r="L59" s="20">
        <f>IF($A59="","",IFERROR(INDEX(Prendas!$B$2:$B$101,MATCH($K59,Prendas!$A$2:$A$101,0)),""))</f>
        <v/>
      </c>
      <c r="M59" s="20">
        <f>IF($A59="","",IFERROR(INDEX(Prendas!$C$2:$C$101,MATCH($K59,Prendas!$A$2:$A$101,0)),""))</f>
        <v/>
      </c>
      <c r="N59" s="21">
        <f>IF($A59="","",IFERROR(INDEX(Prendas!$D$2:$D$101,MATCH($K59,Prendas!$A$2:$A$101,0)),""))</f>
        <v/>
      </c>
      <c r="O59" s="21">
        <f>IF($A59="","",IFERROR(INDEX(Prendas!$E$2:$E$101,MATCH($K59,Prendas!$A$2:$A$101,0)),""))</f>
        <v/>
      </c>
      <c r="P59" s="17" t="n"/>
      <c r="Q59" s="20">
        <f>IF($A59="","",IFERROR(INDEX(Prendas!$H$2:$H$101,MATCH($K59,Prendas!$A$2:$A$101,0)),""))</f>
        <v/>
      </c>
      <c r="R59" s="19" t="n"/>
      <c r="S59" s="19" t="n"/>
      <c r="T59" s="19" t="n"/>
      <c r="U59" s="19" t="n"/>
      <c r="V59" s="20">
        <f>IF($A59="","",IF(OR($P59="",$O59=""),"REVISAR: falta talla",IF(OR($P59=$O59,$O59="Única"),"Correcto","REVISAR: talla distinta")))</f>
        <v/>
      </c>
      <c r="W59" s="20">
        <f>IF($A59="","",IF($H59="Inicio de continuidad",IF($T59="","AVISO: falta referencia inicial","Correcto"),IF($I59="","REVISAR: falta escena anterior",IF($T59="","REVISAR: falta referencia visual","Correcto"))))</f>
        <v/>
      </c>
      <c r="X59" s="20">
        <f>IF($A59="","",IF(COUNTIF($A$2:$A$101,$A59)&gt;1,"REVISAR: ID duplicado",IF($K59="","REVISAR: falta prenda",IF(COUNTIF(Prendas!$A$2:$A$101,$K59)=0,"REVISAR: la prenda no existe",IF(OR($Q59="En lavandería",$Q59="En ajuste",$Q59="Baja"),"REVISAR: prenda no disponible",IF(COUNTIFS($E$2:$E$101,$E59,$F$2:$F$101,$F59,$K$2:$K$101,$K59)&gt;1,"REVISAR: asignación duplicada","Correcto"))))))</f>
        <v/>
      </c>
      <c r="Y59" s="21">
        <f>IF($A59="","",IF(OR($B59="",$C59="",$E59="",$F59="",$G59="",$H59="",$K59="",$R59=""),"REVISAR",IF(OR(LEFT($V59,7)="REVISAR",LEFT($W59,7)="REVISAR",LEFT($X59,7)="REVISAR",$R59="Incidencia"),"REVISAR","Correcto")))</f>
        <v/>
      </c>
      <c r="Z59" s="21">
        <f>IF($E59="",0,IF(COUNTIF($E$2:E59,$E59)=1,1,0))</f>
        <v/>
      </c>
    </row>
    <row r="60" ht="24" customHeight="1">
      <c r="A60" s="17" t="n"/>
      <c r="B60" s="17" t="n"/>
      <c r="C60" s="28" t="n"/>
      <c r="D60" s="17" t="n"/>
      <c r="E60" s="17" t="n"/>
      <c r="F60" s="17" t="n"/>
      <c r="G60" s="17" t="n"/>
      <c r="H60" s="19" t="n"/>
      <c r="I60" s="19" t="n"/>
      <c r="J60" s="17" t="n"/>
      <c r="K60" s="17" t="n"/>
      <c r="L60" s="20">
        <f>IF($A60="","",IFERROR(INDEX(Prendas!$B$2:$B$101,MATCH($K60,Prendas!$A$2:$A$101,0)),""))</f>
        <v/>
      </c>
      <c r="M60" s="20">
        <f>IF($A60="","",IFERROR(INDEX(Prendas!$C$2:$C$101,MATCH($K60,Prendas!$A$2:$A$101,0)),""))</f>
        <v/>
      </c>
      <c r="N60" s="21">
        <f>IF($A60="","",IFERROR(INDEX(Prendas!$D$2:$D$101,MATCH($K60,Prendas!$A$2:$A$101,0)),""))</f>
        <v/>
      </c>
      <c r="O60" s="21">
        <f>IF($A60="","",IFERROR(INDEX(Prendas!$E$2:$E$101,MATCH($K60,Prendas!$A$2:$A$101,0)),""))</f>
        <v/>
      </c>
      <c r="P60" s="17" t="n"/>
      <c r="Q60" s="20">
        <f>IF($A60="","",IFERROR(INDEX(Prendas!$H$2:$H$101,MATCH($K60,Prendas!$A$2:$A$101,0)),""))</f>
        <v/>
      </c>
      <c r="R60" s="19" t="n"/>
      <c r="S60" s="19" t="n"/>
      <c r="T60" s="19" t="n"/>
      <c r="U60" s="19" t="n"/>
      <c r="V60" s="20">
        <f>IF($A60="","",IF(OR($P60="",$O60=""),"REVISAR: falta talla",IF(OR($P60=$O60,$O60="Única"),"Correcto","REVISAR: talla distinta")))</f>
        <v/>
      </c>
      <c r="W60" s="20">
        <f>IF($A60="","",IF($H60="Inicio de continuidad",IF($T60="","AVISO: falta referencia inicial","Correcto"),IF($I60="","REVISAR: falta escena anterior",IF($T60="","REVISAR: falta referencia visual","Correcto"))))</f>
        <v/>
      </c>
      <c r="X60" s="20">
        <f>IF($A60="","",IF(COUNTIF($A$2:$A$101,$A60)&gt;1,"REVISAR: ID duplicado",IF($K60="","REVISAR: falta prenda",IF(COUNTIF(Prendas!$A$2:$A$101,$K60)=0,"REVISAR: la prenda no existe",IF(OR($Q60="En lavandería",$Q60="En ajuste",$Q60="Baja"),"REVISAR: prenda no disponible",IF(COUNTIFS($E$2:$E$101,$E60,$F$2:$F$101,$F60,$K$2:$K$101,$K60)&gt;1,"REVISAR: asignación duplicada","Correcto"))))))</f>
        <v/>
      </c>
      <c r="Y60" s="21">
        <f>IF($A60="","",IF(OR($B60="",$C60="",$E60="",$F60="",$G60="",$H60="",$K60="",$R60=""),"REVISAR",IF(OR(LEFT($V60,7)="REVISAR",LEFT($W60,7)="REVISAR",LEFT($X60,7)="REVISAR",$R60="Incidencia"),"REVISAR","Correcto")))</f>
        <v/>
      </c>
      <c r="Z60" s="21">
        <f>IF($E60="",0,IF(COUNTIF($E$2:E60,$E60)=1,1,0))</f>
        <v/>
      </c>
    </row>
    <row r="61" ht="24" customHeight="1">
      <c r="A61" s="17" t="n"/>
      <c r="B61" s="17" t="n"/>
      <c r="C61" s="28" t="n"/>
      <c r="D61" s="17" t="n"/>
      <c r="E61" s="17" t="n"/>
      <c r="F61" s="17" t="n"/>
      <c r="G61" s="17" t="n"/>
      <c r="H61" s="19" t="n"/>
      <c r="I61" s="19" t="n"/>
      <c r="J61" s="17" t="n"/>
      <c r="K61" s="17" t="n"/>
      <c r="L61" s="20">
        <f>IF($A61="","",IFERROR(INDEX(Prendas!$B$2:$B$101,MATCH($K61,Prendas!$A$2:$A$101,0)),""))</f>
        <v/>
      </c>
      <c r="M61" s="20">
        <f>IF($A61="","",IFERROR(INDEX(Prendas!$C$2:$C$101,MATCH($K61,Prendas!$A$2:$A$101,0)),""))</f>
        <v/>
      </c>
      <c r="N61" s="21">
        <f>IF($A61="","",IFERROR(INDEX(Prendas!$D$2:$D$101,MATCH($K61,Prendas!$A$2:$A$101,0)),""))</f>
        <v/>
      </c>
      <c r="O61" s="21">
        <f>IF($A61="","",IFERROR(INDEX(Prendas!$E$2:$E$101,MATCH($K61,Prendas!$A$2:$A$101,0)),""))</f>
        <v/>
      </c>
      <c r="P61" s="17" t="n"/>
      <c r="Q61" s="20">
        <f>IF($A61="","",IFERROR(INDEX(Prendas!$H$2:$H$101,MATCH($K61,Prendas!$A$2:$A$101,0)),""))</f>
        <v/>
      </c>
      <c r="R61" s="19" t="n"/>
      <c r="S61" s="19" t="n"/>
      <c r="T61" s="19" t="n"/>
      <c r="U61" s="19" t="n"/>
      <c r="V61" s="20">
        <f>IF($A61="","",IF(OR($P61="",$O61=""),"REVISAR: falta talla",IF(OR($P61=$O61,$O61="Única"),"Correcto","REVISAR: talla distinta")))</f>
        <v/>
      </c>
      <c r="W61" s="20">
        <f>IF($A61="","",IF($H61="Inicio de continuidad",IF($T61="","AVISO: falta referencia inicial","Correcto"),IF($I61="","REVISAR: falta escena anterior",IF($T61="","REVISAR: falta referencia visual","Correcto"))))</f>
        <v/>
      </c>
      <c r="X61" s="20">
        <f>IF($A61="","",IF(COUNTIF($A$2:$A$101,$A61)&gt;1,"REVISAR: ID duplicado",IF($K61="","REVISAR: falta prenda",IF(COUNTIF(Prendas!$A$2:$A$101,$K61)=0,"REVISAR: la prenda no existe",IF(OR($Q61="En lavandería",$Q61="En ajuste",$Q61="Baja"),"REVISAR: prenda no disponible",IF(COUNTIFS($E$2:$E$101,$E61,$F$2:$F$101,$F61,$K$2:$K$101,$K61)&gt;1,"REVISAR: asignación duplicada","Correcto"))))))</f>
        <v/>
      </c>
      <c r="Y61" s="21">
        <f>IF($A61="","",IF(OR($B61="",$C61="",$E61="",$F61="",$G61="",$H61="",$K61="",$R61=""),"REVISAR",IF(OR(LEFT($V61,7)="REVISAR",LEFT($W61,7)="REVISAR",LEFT($X61,7)="REVISAR",$R61="Incidencia"),"REVISAR","Correcto")))</f>
        <v/>
      </c>
      <c r="Z61" s="21">
        <f>IF($E61="",0,IF(COUNTIF($E$2:E61,$E61)=1,1,0))</f>
        <v/>
      </c>
    </row>
    <row r="62" ht="24" customHeight="1">
      <c r="A62" s="17" t="n"/>
      <c r="B62" s="17" t="n"/>
      <c r="C62" s="28" t="n"/>
      <c r="D62" s="17" t="n"/>
      <c r="E62" s="17" t="n"/>
      <c r="F62" s="17" t="n"/>
      <c r="G62" s="17" t="n"/>
      <c r="H62" s="19" t="n"/>
      <c r="I62" s="19" t="n"/>
      <c r="J62" s="17" t="n"/>
      <c r="K62" s="17" t="n"/>
      <c r="L62" s="20">
        <f>IF($A62="","",IFERROR(INDEX(Prendas!$B$2:$B$101,MATCH($K62,Prendas!$A$2:$A$101,0)),""))</f>
        <v/>
      </c>
      <c r="M62" s="20">
        <f>IF($A62="","",IFERROR(INDEX(Prendas!$C$2:$C$101,MATCH($K62,Prendas!$A$2:$A$101,0)),""))</f>
        <v/>
      </c>
      <c r="N62" s="21">
        <f>IF($A62="","",IFERROR(INDEX(Prendas!$D$2:$D$101,MATCH($K62,Prendas!$A$2:$A$101,0)),""))</f>
        <v/>
      </c>
      <c r="O62" s="21">
        <f>IF($A62="","",IFERROR(INDEX(Prendas!$E$2:$E$101,MATCH($K62,Prendas!$A$2:$A$101,0)),""))</f>
        <v/>
      </c>
      <c r="P62" s="17" t="n"/>
      <c r="Q62" s="20">
        <f>IF($A62="","",IFERROR(INDEX(Prendas!$H$2:$H$101,MATCH($K62,Prendas!$A$2:$A$101,0)),""))</f>
        <v/>
      </c>
      <c r="R62" s="19" t="n"/>
      <c r="S62" s="19" t="n"/>
      <c r="T62" s="19" t="n"/>
      <c r="U62" s="19" t="n"/>
      <c r="V62" s="20">
        <f>IF($A62="","",IF(OR($P62="",$O62=""),"REVISAR: falta talla",IF(OR($P62=$O62,$O62="Única"),"Correcto","REVISAR: talla distinta")))</f>
        <v/>
      </c>
      <c r="W62" s="20">
        <f>IF($A62="","",IF($H62="Inicio de continuidad",IF($T62="","AVISO: falta referencia inicial","Correcto"),IF($I62="","REVISAR: falta escena anterior",IF($T62="","REVISAR: falta referencia visual","Correcto"))))</f>
        <v/>
      </c>
      <c r="X62" s="20">
        <f>IF($A62="","",IF(COUNTIF($A$2:$A$101,$A62)&gt;1,"REVISAR: ID duplicado",IF($K62="","REVISAR: falta prenda",IF(COUNTIF(Prendas!$A$2:$A$101,$K62)=0,"REVISAR: la prenda no existe",IF(OR($Q62="En lavandería",$Q62="En ajuste",$Q62="Baja"),"REVISAR: prenda no disponible",IF(COUNTIFS($E$2:$E$101,$E62,$F$2:$F$101,$F62,$K$2:$K$101,$K62)&gt;1,"REVISAR: asignación duplicada","Correcto"))))))</f>
        <v/>
      </c>
      <c r="Y62" s="21">
        <f>IF($A62="","",IF(OR($B62="",$C62="",$E62="",$F62="",$G62="",$H62="",$K62="",$R62=""),"REVISAR",IF(OR(LEFT($V62,7)="REVISAR",LEFT($W62,7)="REVISAR",LEFT($X62,7)="REVISAR",$R62="Incidencia"),"REVISAR","Correcto")))</f>
        <v/>
      </c>
      <c r="Z62" s="21">
        <f>IF($E62="",0,IF(COUNTIF($E$2:E62,$E62)=1,1,0))</f>
        <v/>
      </c>
    </row>
    <row r="63" ht="24" customHeight="1">
      <c r="A63" s="17" t="n"/>
      <c r="B63" s="17" t="n"/>
      <c r="C63" s="28" t="n"/>
      <c r="D63" s="17" t="n"/>
      <c r="E63" s="17" t="n"/>
      <c r="F63" s="17" t="n"/>
      <c r="G63" s="17" t="n"/>
      <c r="H63" s="19" t="n"/>
      <c r="I63" s="19" t="n"/>
      <c r="J63" s="17" t="n"/>
      <c r="K63" s="17" t="n"/>
      <c r="L63" s="20">
        <f>IF($A63="","",IFERROR(INDEX(Prendas!$B$2:$B$101,MATCH($K63,Prendas!$A$2:$A$101,0)),""))</f>
        <v/>
      </c>
      <c r="M63" s="20">
        <f>IF($A63="","",IFERROR(INDEX(Prendas!$C$2:$C$101,MATCH($K63,Prendas!$A$2:$A$101,0)),""))</f>
        <v/>
      </c>
      <c r="N63" s="21">
        <f>IF($A63="","",IFERROR(INDEX(Prendas!$D$2:$D$101,MATCH($K63,Prendas!$A$2:$A$101,0)),""))</f>
        <v/>
      </c>
      <c r="O63" s="21">
        <f>IF($A63="","",IFERROR(INDEX(Prendas!$E$2:$E$101,MATCH($K63,Prendas!$A$2:$A$101,0)),""))</f>
        <v/>
      </c>
      <c r="P63" s="17" t="n"/>
      <c r="Q63" s="20">
        <f>IF($A63="","",IFERROR(INDEX(Prendas!$H$2:$H$101,MATCH($K63,Prendas!$A$2:$A$101,0)),""))</f>
        <v/>
      </c>
      <c r="R63" s="19" t="n"/>
      <c r="S63" s="19" t="n"/>
      <c r="T63" s="19" t="n"/>
      <c r="U63" s="19" t="n"/>
      <c r="V63" s="20">
        <f>IF($A63="","",IF(OR($P63="",$O63=""),"REVISAR: falta talla",IF(OR($P63=$O63,$O63="Única"),"Correcto","REVISAR: talla distinta")))</f>
        <v/>
      </c>
      <c r="W63" s="20">
        <f>IF($A63="","",IF($H63="Inicio de continuidad",IF($T63="","AVISO: falta referencia inicial","Correcto"),IF($I63="","REVISAR: falta escena anterior",IF($T63="","REVISAR: falta referencia visual","Correcto"))))</f>
        <v/>
      </c>
      <c r="X63" s="20">
        <f>IF($A63="","",IF(COUNTIF($A$2:$A$101,$A63)&gt;1,"REVISAR: ID duplicado",IF($K63="","REVISAR: falta prenda",IF(COUNTIF(Prendas!$A$2:$A$101,$K63)=0,"REVISAR: la prenda no existe",IF(OR($Q63="En lavandería",$Q63="En ajuste",$Q63="Baja"),"REVISAR: prenda no disponible",IF(COUNTIFS($E$2:$E$101,$E63,$F$2:$F$101,$F63,$K$2:$K$101,$K63)&gt;1,"REVISAR: asignación duplicada","Correcto"))))))</f>
        <v/>
      </c>
      <c r="Y63" s="21">
        <f>IF($A63="","",IF(OR($B63="",$C63="",$E63="",$F63="",$G63="",$H63="",$K63="",$R63=""),"REVISAR",IF(OR(LEFT($V63,7)="REVISAR",LEFT($W63,7)="REVISAR",LEFT($X63,7)="REVISAR",$R63="Incidencia"),"REVISAR","Correcto")))</f>
        <v/>
      </c>
      <c r="Z63" s="21">
        <f>IF($E63="",0,IF(COUNTIF($E$2:E63,$E63)=1,1,0))</f>
        <v/>
      </c>
    </row>
    <row r="64" ht="24" customHeight="1">
      <c r="A64" s="17" t="n"/>
      <c r="B64" s="17" t="n"/>
      <c r="C64" s="28" t="n"/>
      <c r="D64" s="17" t="n"/>
      <c r="E64" s="17" t="n"/>
      <c r="F64" s="17" t="n"/>
      <c r="G64" s="17" t="n"/>
      <c r="H64" s="19" t="n"/>
      <c r="I64" s="19" t="n"/>
      <c r="J64" s="17" t="n"/>
      <c r="K64" s="17" t="n"/>
      <c r="L64" s="20">
        <f>IF($A64="","",IFERROR(INDEX(Prendas!$B$2:$B$101,MATCH($K64,Prendas!$A$2:$A$101,0)),""))</f>
        <v/>
      </c>
      <c r="M64" s="20">
        <f>IF($A64="","",IFERROR(INDEX(Prendas!$C$2:$C$101,MATCH($K64,Prendas!$A$2:$A$101,0)),""))</f>
        <v/>
      </c>
      <c r="N64" s="21">
        <f>IF($A64="","",IFERROR(INDEX(Prendas!$D$2:$D$101,MATCH($K64,Prendas!$A$2:$A$101,0)),""))</f>
        <v/>
      </c>
      <c r="O64" s="21">
        <f>IF($A64="","",IFERROR(INDEX(Prendas!$E$2:$E$101,MATCH($K64,Prendas!$A$2:$A$101,0)),""))</f>
        <v/>
      </c>
      <c r="P64" s="17" t="n"/>
      <c r="Q64" s="20">
        <f>IF($A64="","",IFERROR(INDEX(Prendas!$H$2:$H$101,MATCH($K64,Prendas!$A$2:$A$101,0)),""))</f>
        <v/>
      </c>
      <c r="R64" s="19" t="n"/>
      <c r="S64" s="19" t="n"/>
      <c r="T64" s="19" t="n"/>
      <c r="U64" s="19" t="n"/>
      <c r="V64" s="20">
        <f>IF($A64="","",IF(OR($P64="",$O64=""),"REVISAR: falta talla",IF(OR($P64=$O64,$O64="Única"),"Correcto","REVISAR: talla distinta")))</f>
        <v/>
      </c>
      <c r="W64" s="20">
        <f>IF($A64="","",IF($H64="Inicio de continuidad",IF($T64="","AVISO: falta referencia inicial","Correcto"),IF($I64="","REVISAR: falta escena anterior",IF($T64="","REVISAR: falta referencia visual","Correcto"))))</f>
        <v/>
      </c>
      <c r="X64" s="20">
        <f>IF($A64="","",IF(COUNTIF($A$2:$A$101,$A64)&gt;1,"REVISAR: ID duplicado",IF($K64="","REVISAR: falta prenda",IF(COUNTIF(Prendas!$A$2:$A$101,$K64)=0,"REVISAR: la prenda no existe",IF(OR($Q64="En lavandería",$Q64="En ajuste",$Q64="Baja"),"REVISAR: prenda no disponible",IF(COUNTIFS($E$2:$E$101,$E64,$F$2:$F$101,$F64,$K$2:$K$101,$K64)&gt;1,"REVISAR: asignación duplicada","Correcto"))))))</f>
        <v/>
      </c>
      <c r="Y64" s="21">
        <f>IF($A64="","",IF(OR($B64="",$C64="",$E64="",$F64="",$G64="",$H64="",$K64="",$R64=""),"REVISAR",IF(OR(LEFT($V64,7)="REVISAR",LEFT($W64,7)="REVISAR",LEFT($X64,7)="REVISAR",$R64="Incidencia"),"REVISAR","Correcto")))</f>
        <v/>
      </c>
      <c r="Z64" s="21">
        <f>IF($E64="",0,IF(COUNTIF($E$2:E64,$E64)=1,1,0))</f>
        <v/>
      </c>
    </row>
    <row r="65" ht="24" customHeight="1">
      <c r="A65" s="17" t="n"/>
      <c r="B65" s="17" t="n"/>
      <c r="C65" s="28" t="n"/>
      <c r="D65" s="17" t="n"/>
      <c r="E65" s="17" t="n"/>
      <c r="F65" s="17" t="n"/>
      <c r="G65" s="17" t="n"/>
      <c r="H65" s="19" t="n"/>
      <c r="I65" s="19" t="n"/>
      <c r="J65" s="17" t="n"/>
      <c r="K65" s="17" t="n"/>
      <c r="L65" s="20">
        <f>IF($A65="","",IFERROR(INDEX(Prendas!$B$2:$B$101,MATCH($K65,Prendas!$A$2:$A$101,0)),""))</f>
        <v/>
      </c>
      <c r="M65" s="20">
        <f>IF($A65="","",IFERROR(INDEX(Prendas!$C$2:$C$101,MATCH($K65,Prendas!$A$2:$A$101,0)),""))</f>
        <v/>
      </c>
      <c r="N65" s="21">
        <f>IF($A65="","",IFERROR(INDEX(Prendas!$D$2:$D$101,MATCH($K65,Prendas!$A$2:$A$101,0)),""))</f>
        <v/>
      </c>
      <c r="O65" s="21">
        <f>IF($A65="","",IFERROR(INDEX(Prendas!$E$2:$E$101,MATCH($K65,Prendas!$A$2:$A$101,0)),""))</f>
        <v/>
      </c>
      <c r="P65" s="17" t="n"/>
      <c r="Q65" s="20">
        <f>IF($A65="","",IFERROR(INDEX(Prendas!$H$2:$H$101,MATCH($K65,Prendas!$A$2:$A$101,0)),""))</f>
        <v/>
      </c>
      <c r="R65" s="19" t="n"/>
      <c r="S65" s="19" t="n"/>
      <c r="T65" s="19" t="n"/>
      <c r="U65" s="19" t="n"/>
      <c r="V65" s="20">
        <f>IF($A65="","",IF(OR($P65="",$O65=""),"REVISAR: falta talla",IF(OR($P65=$O65,$O65="Única"),"Correcto","REVISAR: talla distinta")))</f>
        <v/>
      </c>
      <c r="W65" s="20">
        <f>IF($A65="","",IF($H65="Inicio de continuidad",IF($T65="","AVISO: falta referencia inicial","Correcto"),IF($I65="","REVISAR: falta escena anterior",IF($T65="","REVISAR: falta referencia visual","Correcto"))))</f>
        <v/>
      </c>
      <c r="X65" s="20">
        <f>IF($A65="","",IF(COUNTIF($A$2:$A$101,$A65)&gt;1,"REVISAR: ID duplicado",IF($K65="","REVISAR: falta prenda",IF(COUNTIF(Prendas!$A$2:$A$101,$K65)=0,"REVISAR: la prenda no existe",IF(OR($Q65="En lavandería",$Q65="En ajuste",$Q65="Baja"),"REVISAR: prenda no disponible",IF(COUNTIFS($E$2:$E$101,$E65,$F$2:$F$101,$F65,$K$2:$K$101,$K65)&gt;1,"REVISAR: asignación duplicada","Correcto"))))))</f>
        <v/>
      </c>
      <c r="Y65" s="21">
        <f>IF($A65="","",IF(OR($B65="",$C65="",$E65="",$F65="",$G65="",$H65="",$K65="",$R65=""),"REVISAR",IF(OR(LEFT($V65,7)="REVISAR",LEFT($W65,7)="REVISAR",LEFT($X65,7)="REVISAR",$R65="Incidencia"),"REVISAR","Correcto")))</f>
        <v/>
      </c>
      <c r="Z65" s="21">
        <f>IF($E65="",0,IF(COUNTIF($E$2:E65,$E65)=1,1,0))</f>
        <v/>
      </c>
    </row>
    <row r="66" ht="24" customHeight="1">
      <c r="A66" s="17" t="n"/>
      <c r="B66" s="17" t="n"/>
      <c r="C66" s="28" t="n"/>
      <c r="D66" s="17" t="n"/>
      <c r="E66" s="17" t="n"/>
      <c r="F66" s="17" t="n"/>
      <c r="G66" s="17" t="n"/>
      <c r="H66" s="19" t="n"/>
      <c r="I66" s="19" t="n"/>
      <c r="J66" s="17" t="n"/>
      <c r="K66" s="17" t="n"/>
      <c r="L66" s="20">
        <f>IF($A66="","",IFERROR(INDEX(Prendas!$B$2:$B$101,MATCH($K66,Prendas!$A$2:$A$101,0)),""))</f>
        <v/>
      </c>
      <c r="M66" s="20">
        <f>IF($A66="","",IFERROR(INDEX(Prendas!$C$2:$C$101,MATCH($K66,Prendas!$A$2:$A$101,0)),""))</f>
        <v/>
      </c>
      <c r="N66" s="21">
        <f>IF($A66="","",IFERROR(INDEX(Prendas!$D$2:$D$101,MATCH($K66,Prendas!$A$2:$A$101,0)),""))</f>
        <v/>
      </c>
      <c r="O66" s="21">
        <f>IF($A66="","",IFERROR(INDEX(Prendas!$E$2:$E$101,MATCH($K66,Prendas!$A$2:$A$101,0)),""))</f>
        <v/>
      </c>
      <c r="P66" s="17" t="n"/>
      <c r="Q66" s="20">
        <f>IF($A66="","",IFERROR(INDEX(Prendas!$H$2:$H$101,MATCH($K66,Prendas!$A$2:$A$101,0)),""))</f>
        <v/>
      </c>
      <c r="R66" s="19" t="n"/>
      <c r="S66" s="19" t="n"/>
      <c r="T66" s="19" t="n"/>
      <c r="U66" s="19" t="n"/>
      <c r="V66" s="20">
        <f>IF($A66="","",IF(OR($P66="",$O66=""),"REVISAR: falta talla",IF(OR($P66=$O66,$O66="Única"),"Correcto","REVISAR: talla distinta")))</f>
        <v/>
      </c>
      <c r="W66" s="20">
        <f>IF($A66="","",IF($H66="Inicio de continuidad",IF($T66="","AVISO: falta referencia inicial","Correcto"),IF($I66="","REVISAR: falta escena anterior",IF($T66="","REVISAR: falta referencia visual","Correcto"))))</f>
        <v/>
      </c>
      <c r="X66" s="20">
        <f>IF($A66="","",IF(COUNTIF($A$2:$A$101,$A66)&gt;1,"REVISAR: ID duplicado",IF($K66="","REVISAR: falta prenda",IF(COUNTIF(Prendas!$A$2:$A$101,$K66)=0,"REVISAR: la prenda no existe",IF(OR($Q66="En lavandería",$Q66="En ajuste",$Q66="Baja"),"REVISAR: prenda no disponible",IF(COUNTIFS($E$2:$E$101,$E66,$F$2:$F$101,$F66,$K$2:$K$101,$K66)&gt;1,"REVISAR: asignación duplicada","Correcto"))))))</f>
        <v/>
      </c>
      <c r="Y66" s="21">
        <f>IF($A66="","",IF(OR($B66="",$C66="",$E66="",$F66="",$G66="",$H66="",$K66="",$R66=""),"REVISAR",IF(OR(LEFT($V66,7)="REVISAR",LEFT($W66,7)="REVISAR",LEFT($X66,7)="REVISAR",$R66="Incidencia"),"REVISAR","Correcto")))</f>
        <v/>
      </c>
      <c r="Z66" s="21">
        <f>IF($E66="",0,IF(COUNTIF($E$2:E66,$E66)=1,1,0))</f>
        <v/>
      </c>
    </row>
    <row r="67" ht="24" customHeight="1">
      <c r="A67" s="17" t="n"/>
      <c r="B67" s="17" t="n"/>
      <c r="C67" s="28" t="n"/>
      <c r="D67" s="17" t="n"/>
      <c r="E67" s="17" t="n"/>
      <c r="F67" s="17" t="n"/>
      <c r="G67" s="17" t="n"/>
      <c r="H67" s="19" t="n"/>
      <c r="I67" s="19" t="n"/>
      <c r="J67" s="17" t="n"/>
      <c r="K67" s="17" t="n"/>
      <c r="L67" s="20">
        <f>IF($A67="","",IFERROR(INDEX(Prendas!$B$2:$B$101,MATCH($K67,Prendas!$A$2:$A$101,0)),""))</f>
        <v/>
      </c>
      <c r="M67" s="20">
        <f>IF($A67="","",IFERROR(INDEX(Prendas!$C$2:$C$101,MATCH($K67,Prendas!$A$2:$A$101,0)),""))</f>
        <v/>
      </c>
      <c r="N67" s="21">
        <f>IF($A67="","",IFERROR(INDEX(Prendas!$D$2:$D$101,MATCH($K67,Prendas!$A$2:$A$101,0)),""))</f>
        <v/>
      </c>
      <c r="O67" s="21">
        <f>IF($A67="","",IFERROR(INDEX(Prendas!$E$2:$E$101,MATCH($K67,Prendas!$A$2:$A$101,0)),""))</f>
        <v/>
      </c>
      <c r="P67" s="17" t="n"/>
      <c r="Q67" s="20">
        <f>IF($A67="","",IFERROR(INDEX(Prendas!$H$2:$H$101,MATCH($K67,Prendas!$A$2:$A$101,0)),""))</f>
        <v/>
      </c>
      <c r="R67" s="19" t="n"/>
      <c r="S67" s="19" t="n"/>
      <c r="T67" s="19" t="n"/>
      <c r="U67" s="19" t="n"/>
      <c r="V67" s="20">
        <f>IF($A67="","",IF(OR($P67="",$O67=""),"REVISAR: falta talla",IF(OR($P67=$O67,$O67="Única"),"Correcto","REVISAR: talla distinta")))</f>
        <v/>
      </c>
      <c r="W67" s="20">
        <f>IF($A67="","",IF($H67="Inicio de continuidad",IF($T67="","AVISO: falta referencia inicial","Correcto"),IF($I67="","REVISAR: falta escena anterior",IF($T67="","REVISAR: falta referencia visual","Correcto"))))</f>
        <v/>
      </c>
      <c r="X67" s="20">
        <f>IF($A67="","",IF(COUNTIF($A$2:$A$101,$A67)&gt;1,"REVISAR: ID duplicado",IF($K67="","REVISAR: falta prenda",IF(COUNTIF(Prendas!$A$2:$A$101,$K67)=0,"REVISAR: la prenda no existe",IF(OR($Q67="En lavandería",$Q67="En ajuste",$Q67="Baja"),"REVISAR: prenda no disponible",IF(COUNTIFS($E$2:$E$101,$E67,$F$2:$F$101,$F67,$K$2:$K$101,$K67)&gt;1,"REVISAR: asignación duplicada","Correcto"))))))</f>
        <v/>
      </c>
      <c r="Y67" s="21">
        <f>IF($A67="","",IF(OR($B67="",$C67="",$E67="",$F67="",$G67="",$H67="",$K67="",$R67=""),"REVISAR",IF(OR(LEFT($V67,7)="REVISAR",LEFT($W67,7)="REVISAR",LEFT($X67,7)="REVISAR",$R67="Incidencia"),"REVISAR","Correcto")))</f>
        <v/>
      </c>
      <c r="Z67" s="21">
        <f>IF($E67="",0,IF(COUNTIF($E$2:E67,$E67)=1,1,0))</f>
        <v/>
      </c>
    </row>
    <row r="68" ht="24" customHeight="1">
      <c r="A68" s="17" t="n"/>
      <c r="B68" s="17" t="n"/>
      <c r="C68" s="28" t="n"/>
      <c r="D68" s="17" t="n"/>
      <c r="E68" s="17" t="n"/>
      <c r="F68" s="17" t="n"/>
      <c r="G68" s="17" t="n"/>
      <c r="H68" s="19" t="n"/>
      <c r="I68" s="19" t="n"/>
      <c r="J68" s="17" t="n"/>
      <c r="K68" s="17" t="n"/>
      <c r="L68" s="20">
        <f>IF($A68="","",IFERROR(INDEX(Prendas!$B$2:$B$101,MATCH($K68,Prendas!$A$2:$A$101,0)),""))</f>
        <v/>
      </c>
      <c r="M68" s="20">
        <f>IF($A68="","",IFERROR(INDEX(Prendas!$C$2:$C$101,MATCH($K68,Prendas!$A$2:$A$101,0)),""))</f>
        <v/>
      </c>
      <c r="N68" s="21">
        <f>IF($A68="","",IFERROR(INDEX(Prendas!$D$2:$D$101,MATCH($K68,Prendas!$A$2:$A$101,0)),""))</f>
        <v/>
      </c>
      <c r="O68" s="21">
        <f>IF($A68="","",IFERROR(INDEX(Prendas!$E$2:$E$101,MATCH($K68,Prendas!$A$2:$A$101,0)),""))</f>
        <v/>
      </c>
      <c r="P68" s="17" t="n"/>
      <c r="Q68" s="20">
        <f>IF($A68="","",IFERROR(INDEX(Prendas!$H$2:$H$101,MATCH($K68,Prendas!$A$2:$A$101,0)),""))</f>
        <v/>
      </c>
      <c r="R68" s="19" t="n"/>
      <c r="S68" s="19" t="n"/>
      <c r="T68" s="19" t="n"/>
      <c r="U68" s="19" t="n"/>
      <c r="V68" s="20">
        <f>IF($A68="","",IF(OR($P68="",$O68=""),"REVISAR: falta talla",IF(OR($P68=$O68,$O68="Única"),"Correcto","REVISAR: talla distinta")))</f>
        <v/>
      </c>
      <c r="W68" s="20">
        <f>IF($A68="","",IF($H68="Inicio de continuidad",IF($T68="","AVISO: falta referencia inicial","Correcto"),IF($I68="","REVISAR: falta escena anterior",IF($T68="","REVISAR: falta referencia visual","Correcto"))))</f>
        <v/>
      </c>
      <c r="X68" s="20">
        <f>IF($A68="","",IF(COUNTIF($A$2:$A$101,$A68)&gt;1,"REVISAR: ID duplicado",IF($K68="","REVISAR: falta prenda",IF(COUNTIF(Prendas!$A$2:$A$101,$K68)=0,"REVISAR: la prenda no existe",IF(OR($Q68="En lavandería",$Q68="En ajuste",$Q68="Baja"),"REVISAR: prenda no disponible",IF(COUNTIFS($E$2:$E$101,$E68,$F$2:$F$101,$F68,$K$2:$K$101,$K68)&gt;1,"REVISAR: asignación duplicada","Correcto"))))))</f>
        <v/>
      </c>
      <c r="Y68" s="21">
        <f>IF($A68="","",IF(OR($B68="",$C68="",$E68="",$F68="",$G68="",$H68="",$K68="",$R68=""),"REVISAR",IF(OR(LEFT($V68,7)="REVISAR",LEFT($W68,7)="REVISAR",LEFT($X68,7)="REVISAR",$R68="Incidencia"),"REVISAR","Correcto")))</f>
        <v/>
      </c>
      <c r="Z68" s="21">
        <f>IF($E68="",0,IF(COUNTIF($E$2:E68,$E68)=1,1,0))</f>
        <v/>
      </c>
    </row>
    <row r="69" ht="24" customHeight="1">
      <c r="A69" s="17" t="n"/>
      <c r="B69" s="17" t="n"/>
      <c r="C69" s="28" t="n"/>
      <c r="D69" s="17" t="n"/>
      <c r="E69" s="17" t="n"/>
      <c r="F69" s="17" t="n"/>
      <c r="G69" s="17" t="n"/>
      <c r="H69" s="19" t="n"/>
      <c r="I69" s="19" t="n"/>
      <c r="J69" s="17" t="n"/>
      <c r="K69" s="17" t="n"/>
      <c r="L69" s="20">
        <f>IF($A69="","",IFERROR(INDEX(Prendas!$B$2:$B$101,MATCH($K69,Prendas!$A$2:$A$101,0)),""))</f>
        <v/>
      </c>
      <c r="M69" s="20">
        <f>IF($A69="","",IFERROR(INDEX(Prendas!$C$2:$C$101,MATCH($K69,Prendas!$A$2:$A$101,0)),""))</f>
        <v/>
      </c>
      <c r="N69" s="21">
        <f>IF($A69="","",IFERROR(INDEX(Prendas!$D$2:$D$101,MATCH($K69,Prendas!$A$2:$A$101,0)),""))</f>
        <v/>
      </c>
      <c r="O69" s="21">
        <f>IF($A69="","",IFERROR(INDEX(Prendas!$E$2:$E$101,MATCH($K69,Prendas!$A$2:$A$101,0)),""))</f>
        <v/>
      </c>
      <c r="P69" s="17" t="n"/>
      <c r="Q69" s="20">
        <f>IF($A69="","",IFERROR(INDEX(Prendas!$H$2:$H$101,MATCH($K69,Prendas!$A$2:$A$101,0)),""))</f>
        <v/>
      </c>
      <c r="R69" s="19" t="n"/>
      <c r="S69" s="19" t="n"/>
      <c r="T69" s="19" t="n"/>
      <c r="U69" s="19" t="n"/>
      <c r="V69" s="20">
        <f>IF($A69="","",IF(OR($P69="",$O69=""),"REVISAR: falta talla",IF(OR($P69=$O69,$O69="Única"),"Correcto","REVISAR: talla distinta")))</f>
        <v/>
      </c>
      <c r="W69" s="20">
        <f>IF($A69="","",IF($H69="Inicio de continuidad",IF($T69="","AVISO: falta referencia inicial","Correcto"),IF($I69="","REVISAR: falta escena anterior",IF($T69="","REVISAR: falta referencia visual","Correcto"))))</f>
        <v/>
      </c>
      <c r="X69" s="20">
        <f>IF($A69="","",IF(COUNTIF($A$2:$A$101,$A69)&gt;1,"REVISAR: ID duplicado",IF($K69="","REVISAR: falta prenda",IF(COUNTIF(Prendas!$A$2:$A$101,$K69)=0,"REVISAR: la prenda no existe",IF(OR($Q69="En lavandería",$Q69="En ajuste",$Q69="Baja"),"REVISAR: prenda no disponible",IF(COUNTIFS($E$2:$E$101,$E69,$F$2:$F$101,$F69,$K$2:$K$101,$K69)&gt;1,"REVISAR: asignación duplicada","Correcto"))))))</f>
        <v/>
      </c>
      <c r="Y69" s="21">
        <f>IF($A69="","",IF(OR($B69="",$C69="",$E69="",$F69="",$G69="",$H69="",$K69="",$R69=""),"REVISAR",IF(OR(LEFT($V69,7)="REVISAR",LEFT($W69,7)="REVISAR",LEFT($X69,7)="REVISAR",$R69="Incidencia"),"REVISAR","Correcto")))</f>
        <v/>
      </c>
      <c r="Z69" s="21">
        <f>IF($E69="",0,IF(COUNTIF($E$2:E69,$E69)=1,1,0))</f>
        <v/>
      </c>
    </row>
    <row r="70" ht="24" customHeight="1">
      <c r="A70" s="17" t="n"/>
      <c r="B70" s="17" t="n"/>
      <c r="C70" s="28" t="n"/>
      <c r="D70" s="17" t="n"/>
      <c r="E70" s="17" t="n"/>
      <c r="F70" s="17" t="n"/>
      <c r="G70" s="17" t="n"/>
      <c r="H70" s="19" t="n"/>
      <c r="I70" s="19" t="n"/>
      <c r="J70" s="17" t="n"/>
      <c r="K70" s="17" t="n"/>
      <c r="L70" s="20">
        <f>IF($A70="","",IFERROR(INDEX(Prendas!$B$2:$B$101,MATCH($K70,Prendas!$A$2:$A$101,0)),""))</f>
        <v/>
      </c>
      <c r="M70" s="20">
        <f>IF($A70="","",IFERROR(INDEX(Prendas!$C$2:$C$101,MATCH($K70,Prendas!$A$2:$A$101,0)),""))</f>
        <v/>
      </c>
      <c r="N70" s="21">
        <f>IF($A70="","",IFERROR(INDEX(Prendas!$D$2:$D$101,MATCH($K70,Prendas!$A$2:$A$101,0)),""))</f>
        <v/>
      </c>
      <c r="O70" s="21">
        <f>IF($A70="","",IFERROR(INDEX(Prendas!$E$2:$E$101,MATCH($K70,Prendas!$A$2:$A$101,0)),""))</f>
        <v/>
      </c>
      <c r="P70" s="17" t="n"/>
      <c r="Q70" s="20">
        <f>IF($A70="","",IFERROR(INDEX(Prendas!$H$2:$H$101,MATCH($K70,Prendas!$A$2:$A$101,0)),""))</f>
        <v/>
      </c>
      <c r="R70" s="19" t="n"/>
      <c r="S70" s="19" t="n"/>
      <c r="T70" s="19" t="n"/>
      <c r="U70" s="19" t="n"/>
      <c r="V70" s="20">
        <f>IF($A70="","",IF(OR($P70="",$O70=""),"REVISAR: falta talla",IF(OR($P70=$O70,$O70="Única"),"Correcto","REVISAR: talla distinta")))</f>
        <v/>
      </c>
      <c r="W70" s="20">
        <f>IF($A70="","",IF($H70="Inicio de continuidad",IF($T70="","AVISO: falta referencia inicial","Correcto"),IF($I70="","REVISAR: falta escena anterior",IF($T70="","REVISAR: falta referencia visual","Correcto"))))</f>
        <v/>
      </c>
      <c r="X70" s="20">
        <f>IF($A70="","",IF(COUNTIF($A$2:$A$101,$A70)&gt;1,"REVISAR: ID duplicado",IF($K70="","REVISAR: falta prenda",IF(COUNTIF(Prendas!$A$2:$A$101,$K70)=0,"REVISAR: la prenda no existe",IF(OR($Q70="En lavandería",$Q70="En ajuste",$Q70="Baja"),"REVISAR: prenda no disponible",IF(COUNTIFS($E$2:$E$101,$E70,$F$2:$F$101,$F70,$K$2:$K$101,$K70)&gt;1,"REVISAR: asignación duplicada","Correcto"))))))</f>
        <v/>
      </c>
      <c r="Y70" s="21">
        <f>IF($A70="","",IF(OR($B70="",$C70="",$E70="",$F70="",$G70="",$H70="",$K70="",$R70=""),"REVISAR",IF(OR(LEFT($V70,7)="REVISAR",LEFT($W70,7)="REVISAR",LEFT($X70,7)="REVISAR",$R70="Incidencia"),"REVISAR","Correcto")))</f>
        <v/>
      </c>
      <c r="Z70" s="21">
        <f>IF($E70="",0,IF(COUNTIF($E$2:E70,$E70)=1,1,0))</f>
        <v/>
      </c>
    </row>
    <row r="71" ht="24" customHeight="1">
      <c r="A71" s="17" t="n"/>
      <c r="B71" s="17" t="n"/>
      <c r="C71" s="28" t="n"/>
      <c r="D71" s="17" t="n"/>
      <c r="E71" s="17" t="n"/>
      <c r="F71" s="17" t="n"/>
      <c r="G71" s="17" t="n"/>
      <c r="H71" s="19" t="n"/>
      <c r="I71" s="19" t="n"/>
      <c r="J71" s="17" t="n"/>
      <c r="K71" s="17" t="n"/>
      <c r="L71" s="20">
        <f>IF($A71="","",IFERROR(INDEX(Prendas!$B$2:$B$101,MATCH($K71,Prendas!$A$2:$A$101,0)),""))</f>
        <v/>
      </c>
      <c r="M71" s="20">
        <f>IF($A71="","",IFERROR(INDEX(Prendas!$C$2:$C$101,MATCH($K71,Prendas!$A$2:$A$101,0)),""))</f>
        <v/>
      </c>
      <c r="N71" s="21">
        <f>IF($A71="","",IFERROR(INDEX(Prendas!$D$2:$D$101,MATCH($K71,Prendas!$A$2:$A$101,0)),""))</f>
        <v/>
      </c>
      <c r="O71" s="21">
        <f>IF($A71="","",IFERROR(INDEX(Prendas!$E$2:$E$101,MATCH($K71,Prendas!$A$2:$A$101,0)),""))</f>
        <v/>
      </c>
      <c r="P71" s="17" t="n"/>
      <c r="Q71" s="20">
        <f>IF($A71="","",IFERROR(INDEX(Prendas!$H$2:$H$101,MATCH($K71,Prendas!$A$2:$A$101,0)),""))</f>
        <v/>
      </c>
      <c r="R71" s="19" t="n"/>
      <c r="S71" s="19" t="n"/>
      <c r="T71" s="19" t="n"/>
      <c r="U71" s="19" t="n"/>
      <c r="V71" s="20">
        <f>IF($A71="","",IF(OR($P71="",$O71=""),"REVISAR: falta talla",IF(OR($P71=$O71,$O71="Única"),"Correcto","REVISAR: talla distinta")))</f>
        <v/>
      </c>
      <c r="W71" s="20">
        <f>IF($A71="","",IF($H71="Inicio de continuidad",IF($T71="","AVISO: falta referencia inicial","Correcto"),IF($I71="","REVISAR: falta escena anterior",IF($T71="","REVISAR: falta referencia visual","Correcto"))))</f>
        <v/>
      </c>
      <c r="X71" s="20">
        <f>IF($A71="","",IF(COUNTIF($A$2:$A$101,$A71)&gt;1,"REVISAR: ID duplicado",IF($K71="","REVISAR: falta prenda",IF(COUNTIF(Prendas!$A$2:$A$101,$K71)=0,"REVISAR: la prenda no existe",IF(OR($Q71="En lavandería",$Q71="En ajuste",$Q71="Baja"),"REVISAR: prenda no disponible",IF(COUNTIFS($E$2:$E$101,$E71,$F$2:$F$101,$F71,$K$2:$K$101,$K71)&gt;1,"REVISAR: asignación duplicada","Correcto"))))))</f>
        <v/>
      </c>
      <c r="Y71" s="21">
        <f>IF($A71="","",IF(OR($B71="",$C71="",$E71="",$F71="",$G71="",$H71="",$K71="",$R71=""),"REVISAR",IF(OR(LEFT($V71,7)="REVISAR",LEFT($W71,7)="REVISAR",LEFT($X71,7)="REVISAR",$R71="Incidencia"),"REVISAR","Correcto")))</f>
        <v/>
      </c>
      <c r="Z71" s="21">
        <f>IF($E71="",0,IF(COUNTIF($E$2:E71,$E71)=1,1,0))</f>
        <v/>
      </c>
    </row>
    <row r="72" ht="24" customHeight="1">
      <c r="A72" s="17" t="n"/>
      <c r="B72" s="17" t="n"/>
      <c r="C72" s="28" t="n"/>
      <c r="D72" s="17" t="n"/>
      <c r="E72" s="17" t="n"/>
      <c r="F72" s="17" t="n"/>
      <c r="G72" s="17" t="n"/>
      <c r="H72" s="19" t="n"/>
      <c r="I72" s="19" t="n"/>
      <c r="J72" s="17" t="n"/>
      <c r="K72" s="17" t="n"/>
      <c r="L72" s="20">
        <f>IF($A72="","",IFERROR(INDEX(Prendas!$B$2:$B$101,MATCH($K72,Prendas!$A$2:$A$101,0)),""))</f>
        <v/>
      </c>
      <c r="M72" s="20">
        <f>IF($A72="","",IFERROR(INDEX(Prendas!$C$2:$C$101,MATCH($K72,Prendas!$A$2:$A$101,0)),""))</f>
        <v/>
      </c>
      <c r="N72" s="21">
        <f>IF($A72="","",IFERROR(INDEX(Prendas!$D$2:$D$101,MATCH($K72,Prendas!$A$2:$A$101,0)),""))</f>
        <v/>
      </c>
      <c r="O72" s="21">
        <f>IF($A72="","",IFERROR(INDEX(Prendas!$E$2:$E$101,MATCH($K72,Prendas!$A$2:$A$101,0)),""))</f>
        <v/>
      </c>
      <c r="P72" s="17" t="n"/>
      <c r="Q72" s="20">
        <f>IF($A72="","",IFERROR(INDEX(Prendas!$H$2:$H$101,MATCH($K72,Prendas!$A$2:$A$101,0)),""))</f>
        <v/>
      </c>
      <c r="R72" s="19" t="n"/>
      <c r="S72" s="19" t="n"/>
      <c r="T72" s="19" t="n"/>
      <c r="U72" s="19" t="n"/>
      <c r="V72" s="20">
        <f>IF($A72="","",IF(OR($P72="",$O72=""),"REVISAR: falta talla",IF(OR($P72=$O72,$O72="Única"),"Correcto","REVISAR: talla distinta")))</f>
        <v/>
      </c>
      <c r="W72" s="20">
        <f>IF($A72="","",IF($H72="Inicio de continuidad",IF($T72="","AVISO: falta referencia inicial","Correcto"),IF($I72="","REVISAR: falta escena anterior",IF($T72="","REVISAR: falta referencia visual","Correcto"))))</f>
        <v/>
      </c>
      <c r="X72" s="20">
        <f>IF($A72="","",IF(COUNTIF($A$2:$A$101,$A72)&gt;1,"REVISAR: ID duplicado",IF($K72="","REVISAR: falta prenda",IF(COUNTIF(Prendas!$A$2:$A$101,$K72)=0,"REVISAR: la prenda no existe",IF(OR($Q72="En lavandería",$Q72="En ajuste",$Q72="Baja"),"REVISAR: prenda no disponible",IF(COUNTIFS($E$2:$E$101,$E72,$F$2:$F$101,$F72,$K$2:$K$101,$K72)&gt;1,"REVISAR: asignación duplicada","Correcto"))))))</f>
        <v/>
      </c>
      <c r="Y72" s="21">
        <f>IF($A72="","",IF(OR($B72="",$C72="",$E72="",$F72="",$G72="",$H72="",$K72="",$R72=""),"REVISAR",IF(OR(LEFT($V72,7)="REVISAR",LEFT($W72,7)="REVISAR",LEFT($X72,7)="REVISAR",$R72="Incidencia"),"REVISAR","Correcto")))</f>
        <v/>
      </c>
      <c r="Z72" s="21">
        <f>IF($E72="",0,IF(COUNTIF($E$2:E72,$E72)=1,1,0))</f>
        <v/>
      </c>
    </row>
    <row r="73" ht="24" customHeight="1">
      <c r="A73" s="17" t="n"/>
      <c r="B73" s="17" t="n"/>
      <c r="C73" s="28" t="n"/>
      <c r="D73" s="17" t="n"/>
      <c r="E73" s="17" t="n"/>
      <c r="F73" s="17" t="n"/>
      <c r="G73" s="17" t="n"/>
      <c r="H73" s="19" t="n"/>
      <c r="I73" s="19" t="n"/>
      <c r="J73" s="17" t="n"/>
      <c r="K73" s="17" t="n"/>
      <c r="L73" s="20">
        <f>IF($A73="","",IFERROR(INDEX(Prendas!$B$2:$B$101,MATCH($K73,Prendas!$A$2:$A$101,0)),""))</f>
        <v/>
      </c>
      <c r="M73" s="20">
        <f>IF($A73="","",IFERROR(INDEX(Prendas!$C$2:$C$101,MATCH($K73,Prendas!$A$2:$A$101,0)),""))</f>
        <v/>
      </c>
      <c r="N73" s="21">
        <f>IF($A73="","",IFERROR(INDEX(Prendas!$D$2:$D$101,MATCH($K73,Prendas!$A$2:$A$101,0)),""))</f>
        <v/>
      </c>
      <c r="O73" s="21">
        <f>IF($A73="","",IFERROR(INDEX(Prendas!$E$2:$E$101,MATCH($K73,Prendas!$A$2:$A$101,0)),""))</f>
        <v/>
      </c>
      <c r="P73" s="17" t="n"/>
      <c r="Q73" s="20">
        <f>IF($A73="","",IFERROR(INDEX(Prendas!$H$2:$H$101,MATCH($K73,Prendas!$A$2:$A$101,0)),""))</f>
        <v/>
      </c>
      <c r="R73" s="19" t="n"/>
      <c r="S73" s="19" t="n"/>
      <c r="T73" s="19" t="n"/>
      <c r="U73" s="19" t="n"/>
      <c r="V73" s="20">
        <f>IF($A73="","",IF(OR($P73="",$O73=""),"REVISAR: falta talla",IF(OR($P73=$O73,$O73="Única"),"Correcto","REVISAR: talla distinta")))</f>
        <v/>
      </c>
      <c r="W73" s="20">
        <f>IF($A73="","",IF($H73="Inicio de continuidad",IF($T73="","AVISO: falta referencia inicial","Correcto"),IF($I73="","REVISAR: falta escena anterior",IF($T73="","REVISAR: falta referencia visual","Correcto"))))</f>
        <v/>
      </c>
      <c r="X73" s="20">
        <f>IF($A73="","",IF(COUNTIF($A$2:$A$101,$A73)&gt;1,"REVISAR: ID duplicado",IF($K73="","REVISAR: falta prenda",IF(COUNTIF(Prendas!$A$2:$A$101,$K73)=0,"REVISAR: la prenda no existe",IF(OR($Q73="En lavandería",$Q73="En ajuste",$Q73="Baja"),"REVISAR: prenda no disponible",IF(COUNTIFS($E$2:$E$101,$E73,$F$2:$F$101,$F73,$K$2:$K$101,$K73)&gt;1,"REVISAR: asignación duplicada","Correcto"))))))</f>
        <v/>
      </c>
      <c r="Y73" s="21">
        <f>IF($A73="","",IF(OR($B73="",$C73="",$E73="",$F73="",$G73="",$H73="",$K73="",$R73=""),"REVISAR",IF(OR(LEFT($V73,7)="REVISAR",LEFT($W73,7)="REVISAR",LEFT($X73,7)="REVISAR",$R73="Incidencia"),"REVISAR","Correcto")))</f>
        <v/>
      </c>
      <c r="Z73" s="21">
        <f>IF($E73="",0,IF(COUNTIF($E$2:E73,$E73)=1,1,0))</f>
        <v/>
      </c>
    </row>
    <row r="74" ht="24" customHeight="1">
      <c r="A74" s="17" t="n"/>
      <c r="B74" s="17" t="n"/>
      <c r="C74" s="28" t="n"/>
      <c r="D74" s="17" t="n"/>
      <c r="E74" s="17" t="n"/>
      <c r="F74" s="17" t="n"/>
      <c r="G74" s="17" t="n"/>
      <c r="H74" s="19" t="n"/>
      <c r="I74" s="19" t="n"/>
      <c r="J74" s="17" t="n"/>
      <c r="K74" s="17" t="n"/>
      <c r="L74" s="20">
        <f>IF($A74="","",IFERROR(INDEX(Prendas!$B$2:$B$101,MATCH($K74,Prendas!$A$2:$A$101,0)),""))</f>
        <v/>
      </c>
      <c r="M74" s="20">
        <f>IF($A74="","",IFERROR(INDEX(Prendas!$C$2:$C$101,MATCH($K74,Prendas!$A$2:$A$101,0)),""))</f>
        <v/>
      </c>
      <c r="N74" s="21">
        <f>IF($A74="","",IFERROR(INDEX(Prendas!$D$2:$D$101,MATCH($K74,Prendas!$A$2:$A$101,0)),""))</f>
        <v/>
      </c>
      <c r="O74" s="21">
        <f>IF($A74="","",IFERROR(INDEX(Prendas!$E$2:$E$101,MATCH($K74,Prendas!$A$2:$A$101,0)),""))</f>
        <v/>
      </c>
      <c r="P74" s="17" t="n"/>
      <c r="Q74" s="20">
        <f>IF($A74="","",IFERROR(INDEX(Prendas!$H$2:$H$101,MATCH($K74,Prendas!$A$2:$A$101,0)),""))</f>
        <v/>
      </c>
      <c r="R74" s="19" t="n"/>
      <c r="S74" s="19" t="n"/>
      <c r="T74" s="19" t="n"/>
      <c r="U74" s="19" t="n"/>
      <c r="V74" s="20">
        <f>IF($A74="","",IF(OR($P74="",$O74=""),"REVISAR: falta talla",IF(OR($P74=$O74,$O74="Única"),"Correcto","REVISAR: talla distinta")))</f>
        <v/>
      </c>
      <c r="W74" s="20">
        <f>IF($A74="","",IF($H74="Inicio de continuidad",IF($T74="","AVISO: falta referencia inicial","Correcto"),IF($I74="","REVISAR: falta escena anterior",IF($T74="","REVISAR: falta referencia visual","Correcto"))))</f>
        <v/>
      </c>
      <c r="X74" s="20">
        <f>IF($A74="","",IF(COUNTIF($A$2:$A$101,$A74)&gt;1,"REVISAR: ID duplicado",IF($K74="","REVISAR: falta prenda",IF(COUNTIF(Prendas!$A$2:$A$101,$K74)=0,"REVISAR: la prenda no existe",IF(OR($Q74="En lavandería",$Q74="En ajuste",$Q74="Baja"),"REVISAR: prenda no disponible",IF(COUNTIFS($E$2:$E$101,$E74,$F$2:$F$101,$F74,$K$2:$K$101,$K74)&gt;1,"REVISAR: asignación duplicada","Correcto"))))))</f>
        <v/>
      </c>
      <c r="Y74" s="21">
        <f>IF($A74="","",IF(OR($B74="",$C74="",$E74="",$F74="",$G74="",$H74="",$K74="",$R74=""),"REVISAR",IF(OR(LEFT($V74,7)="REVISAR",LEFT($W74,7)="REVISAR",LEFT($X74,7)="REVISAR",$R74="Incidencia"),"REVISAR","Correcto")))</f>
        <v/>
      </c>
      <c r="Z74" s="21">
        <f>IF($E74="",0,IF(COUNTIF($E$2:E74,$E74)=1,1,0))</f>
        <v/>
      </c>
    </row>
    <row r="75" ht="24" customHeight="1">
      <c r="A75" s="17" t="n"/>
      <c r="B75" s="17" t="n"/>
      <c r="C75" s="28" t="n"/>
      <c r="D75" s="17" t="n"/>
      <c r="E75" s="17" t="n"/>
      <c r="F75" s="17" t="n"/>
      <c r="G75" s="17" t="n"/>
      <c r="H75" s="19" t="n"/>
      <c r="I75" s="19" t="n"/>
      <c r="J75" s="17" t="n"/>
      <c r="K75" s="17" t="n"/>
      <c r="L75" s="20">
        <f>IF($A75="","",IFERROR(INDEX(Prendas!$B$2:$B$101,MATCH($K75,Prendas!$A$2:$A$101,0)),""))</f>
        <v/>
      </c>
      <c r="M75" s="20">
        <f>IF($A75="","",IFERROR(INDEX(Prendas!$C$2:$C$101,MATCH($K75,Prendas!$A$2:$A$101,0)),""))</f>
        <v/>
      </c>
      <c r="N75" s="21">
        <f>IF($A75="","",IFERROR(INDEX(Prendas!$D$2:$D$101,MATCH($K75,Prendas!$A$2:$A$101,0)),""))</f>
        <v/>
      </c>
      <c r="O75" s="21">
        <f>IF($A75="","",IFERROR(INDEX(Prendas!$E$2:$E$101,MATCH($K75,Prendas!$A$2:$A$101,0)),""))</f>
        <v/>
      </c>
      <c r="P75" s="17" t="n"/>
      <c r="Q75" s="20">
        <f>IF($A75="","",IFERROR(INDEX(Prendas!$H$2:$H$101,MATCH($K75,Prendas!$A$2:$A$101,0)),""))</f>
        <v/>
      </c>
      <c r="R75" s="19" t="n"/>
      <c r="S75" s="19" t="n"/>
      <c r="T75" s="19" t="n"/>
      <c r="U75" s="19" t="n"/>
      <c r="V75" s="20">
        <f>IF($A75="","",IF(OR($P75="",$O75=""),"REVISAR: falta talla",IF(OR($P75=$O75,$O75="Única"),"Correcto","REVISAR: talla distinta")))</f>
        <v/>
      </c>
      <c r="W75" s="20">
        <f>IF($A75="","",IF($H75="Inicio de continuidad",IF($T75="","AVISO: falta referencia inicial","Correcto"),IF($I75="","REVISAR: falta escena anterior",IF($T75="","REVISAR: falta referencia visual","Correcto"))))</f>
        <v/>
      </c>
      <c r="X75" s="20">
        <f>IF($A75="","",IF(COUNTIF($A$2:$A$101,$A75)&gt;1,"REVISAR: ID duplicado",IF($K75="","REVISAR: falta prenda",IF(COUNTIF(Prendas!$A$2:$A$101,$K75)=0,"REVISAR: la prenda no existe",IF(OR($Q75="En lavandería",$Q75="En ajuste",$Q75="Baja"),"REVISAR: prenda no disponible",IF(COUNTIFS($E$2:$E$101,$E75,$F$2:$F$101,$F75,$K$2:$K$101,$K75)&gt;1,"REVISAR: asignación duplicada","Correcto"))))))</f>
        <v/>
      </c>
      <c r="Y75" s="21">
        <f>IF($A75="","",IF(OR($B75="",$C75="",$E75="",$F75="",$G75="",$H75="",$K75="",$R75=""),"REVISAR",IF(OR(LEFT($V75,7)="REVISAR",LEFT($W75,7)="REVISAR",LEFT($X75,7)="REVISAR",$R75="Incidencia"),"REVISAR","Correcto")))</f>
        <v/>
      </c>
      <c r="Z75" s="21">
        <f>IF($E75="",0,IF(COUNTIF($E$2:E75,$E75)=1,1,0))</f>
        <v/>
      </c>
    </row>
    <row r="76" ht="24" customHeight="1">
      <c r="A76" s="17" t="n"/>
      <c r="B76" s="17" t="n"/>
      <c r="C76" s="28" t="n"/>
      <c r="D76" s="17" t="n"/>
      <c r="E76" s="17" t="n"/>
      <c r="F76" s="17" t="n"/>
      <c r="G76" s="17" t="n"/>
      <c r="H76" s="19" t="n"/>
      <c r="I76" s="19" t="n"/>
      <c r="J76" s="17" t="n"/>
      <c r="K76" s="17" t="n"/>
      <c r="L76" s="20">
        <f>IF($A76="","",IFERROR(INDEX(Prendas!$B$2:$B$101,MATCH($K76,Prendas!$A$2:$A$101,0)),""))</f>
        <v/>
      </c>
      <c r="M76" s="20">
        <f>IF($A76="","",IFERROR(INDEX(Prendas!$C$2:$C$101,MATCH($K76,Prendas!$A$2:$A$101,0)),""))</f>
        <v/>
      </c>
      <c r="N76" s="21">
        <f>IF($A76="","",IFERROR(INDEX(Prendas!$D$2:$D$101,MATCH($K76,Prendas!$A$2:$A$101,0)),""))</f>
        <v/>
      </c>
      <c r="O76" s="21">
        <f>IF($A76="","",IFERROR(INDEX(Prendas!$E$2:$E$101,MATCH($K76,Prendas!$A$2:$A$101,0)),""))</f>
        <v/>
      </c>
      <c r="P76" s="17" t="n"/>
      <c r="Q76" s="20">
        <f>IF($A76="","",IFERROR(INDEX(Prendas!$H$2:$H$101,MATCH($K76,Prendas!$A$2:$A$101,0)),""))</f>
        <v/>
      </c>
      <c r="R76" s="19" t="n"/>
      <c r="S76" s="19" t="n"/>
      <c r="T76" s="19" t="n"/>
      <c r="U76" s="19" t="n"/>
      <c r="V76" s="20">
        <f>IF($A76="","",IF(OR($P76="",$O76=""),"REVISAR: falta talla",IF(OR($P76=$O76,$O76="Única"),"Correcto","REVISAR: talla distinta")))</f>
        <v/>
      </c>
      <c r="W76" s="20">
        <f>IF($A76="","",IF($H76="Inicio de continuidad",IF($T76="","AVISO: falta referencia inicial","Correcto"),IF($I76="","REVISAR: falta escena anterior",IF($T76="","REVISAR: falta referencia visual","Correcto"))))</f>
        <v/>
      </c>
      <c r="X76" s="20">
        <f>IF($A76="","",IF(COUNTIF($A$2:$A$101,$A76)&gt;1,"REVISAR: ID duplicado",IF($K76="","REVISAR: falta prenda",IF(COUNTIF(Prendas!$A$2:$A$101,$K76)=0,"REVISAR: la prenda no existe",IF(OR($Q76="En lavandería",$Q76="En ajuste",$Q76="Baja"),"REVISAR: prenda no disponible",IF(COUNTIFS($E$2:$E$101,$E76,$F$2:$F$101,$F76,$K$2:$K$101,$K76)&gt;1,"REVISAR: asignación duplicada","Correcto"))))))</f>
        <v/>
      </c>
      <c r="Y76" s="21">
        <f>IF($A76="","",IF(OR($B76="",$C76="",$E76="",$F76="",$G76="",$H76="",$K76="",$R76=""),"REVISAR",IF(OR(LEFT($V76,7)="REVISAR",LEFT($W76,7)="REVISAR",LEFT($X76,7)="REVISAR",$R76="Incidencia"),"REVISAR","Correcto")))</f>
        <v/>
      </c>
      <c r="Z76" s="21">
        <f>IF($E76="",0,IF(COUNTIF($E$2:E76,$E76)=1,1,0))</f>
        <v/>
      </c>
    </row>
    <row r="77" ht="24" customHeight="1">
      <c r="A77" s="17" t="n"/>
      <c r="B77" s="17" t="n"/>
      <c r="C77" s="28" t="n"/>
      <c r="D77" s="17" t="n"/>
      <c r="E77" s="17" t="n"/>
      <c r="F77" s="17" t="n"/>
      <c r="G77" s="17" t="n"/>
      <c r="H77" s="19" t="n"/>
      <c r="I77" s="19" t="n"/>
      <c r="J77" s="17" t="n"/>
      <c r="K77" s="17" t="n"/>
      <c r="L77" s="20">
        <f>IF($A77="","",IFERROR(INDEX(Prendas!$B$2:$B$101,MATCH($K77,Prendas!$A$2:$A$101,0)),""))</f>
        <v/>
      </c>
      <c r="M77" s="20">
        <f>IF($A77="","",IFERROR(INDEX(Prendas!$C$2:$C$101,MATCH($K77,Prendas!$A$2:$A$101,0)),""))</f>
        <v/>
      </c>
      <c r="N77" s="21">
        <f>IF($A77="","",IFERROR(INDEX(Prendas!$D$2:$D$101,MATCH($K77,Prendas!$A$2:$A$101,0)),""))</f>
        <v/>
      </c>
      <c r="O77" s="21">
        <f>IF($A77="","",IFERROR(INDEX(Prendas!$E$2:$E$101,MATCH($K77,Prendas!$A$2:$A$101,0)),""))</f>
        <v/>
      </c>
      <c r="P77" s="17" t="n"/>
      <c r="Q77" s="20">
        <f>IF($A77="","",IFERROR(INDEX(Prendas!$H$2:$H$101,MATCH($K77,Prendas!$A$2:$A$101,0)),""))</f>
        <v/>
      </c>
      <c r="R77" s="19" t="n"/>
      <c r="S77" s="19" t="n"/>
      <c r="T77" s="19" t="n"/>
      <c r="U77" s="19" t="n"/>
      <c r="V77" s="20">
        <f>IF($A77="","",IF(OR($P77="",$O77=""),"REVISAR: falta talla",IF(OR($P77=$O77,$O77="Única"),"Correcto","REVISAR: talla distinta")))</f>
        <v/>
      </c>
      <c r="W77" s="20">
        <f>IF($A77="","",IF($H77="Inicio de continuidad",IF($T77="","AVISO: falta referencia inicial","Correcto"),IF($I77="","REVISAR: falta escena anterior",IF($T77="","REVISAR: falta referencia visual","Correcto"))))</f>
        <v/>
      </c>
      <c r="X77" s="20">
        <f>IF($A77="","",IF(COUNTIF($A$2:$A$101,$A77)&gt;1,"REVISAR: ID duplicado",IF($K77="","REVISAR: falta prenda",IF(COUNTIF(Prendas!$A$2:$A$101,$K77)=0,"REVISAR: la prenda no existe",IF(OR($Q77="En lavandería",$Q77="En ajuste",$Q77="Baja"),"REVISAR: prenda no disponible",IF(COUNTIFS($E$2:$E$101,$E77,$F$2:$F$101,$F77,$K$2:$K$101,$K77)&gt;1,"REVISAR: asignación duplicada","Correcto"))))))</f>
        <v/>
      </c>
      <c r="Y77" s="21">
        <f>IF($A77="","",IF(OR($B77="",$C77="",$E77="",$F77="",$G77="",$H77="",$K77="",$R77=""),"REVISAR",IF(OR(LEFT($V77,7)="REVISAR",LEFT($W77,7)="REVISAR",LEFT($X77,7)="REVISAR",$R77="Incidencia"),"REVISAR","Correcto")))</f>
        <v/>
      </c>
      <c r="Z77" s="21">
        <f>IF($E77="",0,IF(COUNTIF($E$2:E77,$E77)=1,1,0))</f>
        <v/>
      </c>
    </row>
    <row r="78" ht="24" customHeight="1">
      <c r="A78" s="17" t="n"/>
      <c r="B78" s="17" t="n"/>
      <c r="C78" s="28" t="n"/>
      <c r="D78" s="17" t="n"/>
      <c r="E78" s="17" t="n"/>
      <c r="F78" s="17" t="n"/>
      <c r="G78" s="17" t="n"/>
      <c r="H78" s="19" t="n"/>
      <c r="I78" s="19" t="n"/>
      <c r="J78" s="17" t="n"/>
      <c r="K78" s="17" t="n"/>
      <c r="L78" s="20">
        <f>IF($A78="","",IFERROR(INDEX(Prendas!$B$2:$B$101,MATCH($K78,Prendas!$A$2:$A$101,0)),""))</f>
        <v/>
      </c>
      <c r="M78" s="20">
        <f>IF($A78="","",IFERROR(INDEX(Prendas!$C$2:$C$101,MATCH($K78,Prendas!$A$2:$A$101,0)),""))</f>
        <v/>
      </c>
      <c r="N78" s="21">
        <f>IF($A78="","",IFERROR(INDEX(Prendas!$D$2:$D$101,MATCH($K78,Prendas!$A$2:$A$101,0)),""))</f>
        <v/>
      </c>
      <c r="O78" s="21">
        <f>IF($A78="","",IFERROR(INDEX(Prendas!$E$2:$E$101,MATCH($K78,Prendas!$A$2:$A$101,0)),""))</f>
        <v/>
      </c>
      <c r="P78" s="17" t="n"/>
      <c r="Q78" s="20">
        <f>IF($A78="","",IFERROR(INDEX(Prendas!$H$2:$H$101,MATCH($K78,Prendas!$A$2:$A$101,0)),""))</f>
        <v/>
      </c>
      <c r="R78" s="19" t="n"/>
      <c r="S78" s="19" t="n"/>
      <c r="T78" s="19" t="n"/>
      <c r="U78" s="19" t="n"/>
      <c r="V78" s="20">
        <f>IF($A78="","",IF(OR($P78="",$O78=""),"REVISAR: falta talla",IF(OR($P78=$O78,$O78="Única"),"Correcto","REVISAR: talla distinta")))</f>
        <v/>
      </c>
      <c r="W78" s="20">
        <f>IF($A78="","",IF($H78="Inicio de continuidad",IF($T78="","AVISO: falta referencia inicial","Correcto"),IF($I78="","REVISAR: falta escena anterior",IF($T78="","REVISAR: falta referencia visual","Correcto"))))</f>
        <v/>
      </c>
      <c r="X78" s="20">
        <f>IF($A78="","",IF(COUNTIF($A$2:$A$101,$A78)&gt;1,"REVISAR: ID duplicado",IF($K78="","REVISAR: falta prenda",IF(COUNTIF(Prendas!$A$2:$A$101,$K78)=0,"REVISAR: la prenda no existe",IF(OR($Q78="En lavandería",$Q78="En ajuste",$Q78="Baja"),"REVISAR: prenda no disponible",IF(COUNTIFS($E$2:$E$101,$E78,$F$2:$F$101,$F78,$K$2:$K$101,$K78)&gt;1,"REVISAR: asignación duplicada","Correcto"))))))</f>
        <v/>
      </c>
      <c r="Y78" s="21">
        <f>IF($A78="","",IF(OR($B78="",$C78="",$E78="",$F78="",$G78="",$H78="",$K78="",$R78=""),"REVISAR",IF(OR(LEFT($V78,7)="REVISAR",LEFT($W78,7)="REVISAR",LEFT($X78,7)="REVISAR",$R78="Incidencia"),"REVISAR","Correcto")))</f>
        <v/>
      </c>
      <c r="Z78" s="21">
        <f>IF($E78="",0,IF(COUNTIF($E$2:E78,$E78)=1,1,0))</f>
        <v/>
      </c>
    </row>
    <row r="79" ht="24" customHeight="1">
      <c r="A79" s="17" t="n"/>
      <c r="B79" s="17" t="n"/>
      <c r="C79" s="28" t="n"/>
      <c r="D79" s="17" t="n"/>
      <c r="E79" s="17" t="n"/>
      <c r="F79" s="17" t="n"/>
      <c r="G79" s="17" t="n"/>
      <c r="H79" s="19" t="n"/>
      <c r="I79" s="19" t="n"/>
      <c r="J79" s="17" t="n"/>
      <c r="K79" s="17" t="n"/>
      <c r="L79" s="20">
        <f>IF($A79="","",IFERROR(INDEX(Prendas!$B$2:$B$101,MATCH($K79,Prendas!$A$2:$A$101,0)),""))</f>
        <v/>
      </c>
      <c r="M79" s="20">
        <f>IF($A79="","",IFERROR(INDEX(Prendas!$C$2:$C$101,MATCH($K79,Prendas!$A$2:$A$101,0)),""))</f>
        <v/>
      </c>
      <c r="N79" s="21">
        <f>IF($A79="","",IFERROR(INDEX(Prendas!$D$2:$D$101,MATCH($K79,Prendas!$A$2:$A$101,0)),""))</f>
        <v/>
      </c>
      <c r="O79" s="21">
        <f>IF($A79="","",IFERROR(INDEX(Prendas!$E$2:$E$101,MATCH($K79,Prendas!$A$2:$A$101,0)),""))</f>
        <v/>
      </c>
      <c r="P79" s="17" t="n"/>
      <c r="Q79" s="20">
        <f>IF($A79="","",IFERROR(INDEX(Prendas!$H$2:$H$101,MATCH($K79,Prendas!$A$2:$A$101,0)),""))</f>
        <v/>
      </c>
      <c r="R79" s="19" t="n"/>
      <c r="S79" s="19" t="n"/>
      <c r="T79" s="19" t="n"/>
      <c r="U79" s="19" t="n"/>
      <c r="V79" s="20">
        <f>IF($A79="","",IF(OR($P79="",$O79=""),"REVISAR: falta talla",IF(OR($P79=$O79,$O79="Única"),"Correcto","REVISAR: talla distinta")))</f>
        <v/>
      </c>
      <c r="W79" s="20">
        <f>IF($A79="","",IF($H79="Inicio de continuidad",IF($T79="","AVISO: falta referencia inicial","Correcto"),IF($I79="","REVISAR: falta escena anterior",IF($T79="","REVISAR: falta referencia visual","Correcto"))))</f>
        <v/>
      </c>
      <c r="X79" s="20">
        <f>IF($A79="","",IF(COUNTIF($A$2:$A$101,$A79)&gt;1,"REVISAR: ID duplicado",IF($K79="","REVISAR: falta prenda",IF(COUNTIF(Prendas!$A$2:$A$101,$K79)=0,"REVISAR: la prenda no existe",IF(OR($Q79="En lavandería",$Q79="En ajuste",$Q79="Baja"),"REVISAR: prenda no disponible",IF(COUNTIFS($E$2:$E$101,$E79,$F$2:$F$101,$F79,$K$2:$K$101,$K79)&gt;1,"REVISAR: asignación duplicada","Correcto"))))))</f>
        <v/>
      </c>
      <c r="Y79" s="21">
        <f>IF($A79="","",IF(OR($B79="",$C79="",$E79="",$F79="",$G79="",$H79="",$K79="",$R79=""),"REVISAR",IF(OR(LEFT($V79,7)="REVISAR",LEFT($W79,7)="REVISAR",LEFT($X79,7)="REVISAR",$R79="Incidencia"),"REVISAR","Correcto")))</f>
        <v/>
      </c>
      <c r="Z79" s="21">
        <f>IF($E79="",0,IF(COUNTIF($E$2:E79,$E79)=1,1,0))</f>
        <v/>
      </c>
    </row>
    <row r="80" ht="24" customHeight="1">
      <c r="A80" s="17" t="n"/>
      <c r="B80" s="17" t="n"/>
      <c r="C80" s="28" t="n"/>
      <c r="D80" s="17" t="n"/>
      <c r="E80" s="17" t="n"/>
      <c r="F80" s="17" t="n"/>
      <c r="G80" s="17" t="n"/>
      <c r="H80" s="19" t="n"/>
      <c r="I80" s="19" t="n"/>
      <c r="J80" s="17" t="n"/>
      <c r="K80" s="17" t="n"/>
      <c r="L80" s="20">
        <f>IF($A80="","",IFERROR(INDEX(Prendas!$B$2:$B$101,MATCH($K80,Prendas!$A$2:$A$101,0)),""))</f>
        <v/>
      </c>
      <c r="M80" s="20">
        <f>IF($A80="","",IFERROR(INDEX(Prendas!$C$2:$C$101,MATCH($K80,Prendas!$A$2:$A$101,0)),""))</f>
        <v/>
      </c>
      <c r="N80" s="21">
        <f>IF($A80="","",IFERROR(INDEX(Prendas!$D$2:$D$101,MATCH($K80,Prendas!$A$2:$A$101,0)),""))</f>
        <v/>
      </c>
      <c r="O80" s="21">
        <f>IF($A80="","",IFERROR(INDEX(Prendas!$E$2:$E$101,MATCH($K80,Prendas!$A$2:$A$101,0)),""))</f>
        <v/>
      </c>
      <c r="P80" s="17" t="n"/>
      <c r="Q80" s="20">
        <f>IF($A80="","",IFERROR(INDEX(Prendas!$H$2:$H$101,MATCH($K80,Prendas!$A$2:$A$101,0)),""))</f>
        <v/>
      </c>
      <c r="R80" s="19" t="n"/>
      <c r="S80" s="19" t="n"/>
      <c r="T80" s="19" t="n"/>
      <c r="U80" s="19" t="n"/>
      <c r="V80" s="20">
        <f>IF($A80="","",IF(OR($P80="",$O80=""),"REVISAR: falta talla",IF(OR($P80=$O80,$O80="Única"),"Correcto","REVISAR: talla distinta")))</f>
        <v/>
      </c>
      <c r="W80" s="20">
        <f>IF($A80="","",IF($H80="Inicio de continuidad",IF($T80="","AVISO: falta referencia inicial","Correcto"),IF($I80="","REVISAR: falta escena anterior",IF($T80="","REVISAR: falta referencia visual","Correcto"))))</f>
        <v/>
      </c>
      <c r="X80" s="20">
        <f>IF($A80="","",IF(COUNTIF($A$2:$A$101,$A80)&gt;1,"REVISAR: ID duplicado",IF($K80="","REVISAR: falta prenda",IF(COUNTIF(Prendas!$A$2:$A$101,$K80)=0,"REVISAR: la prenda no existe",IF(OR($Q80="En lavandería",$Q80="En ajuste",$Q80="Baja"),"REVISAR: prenda no disponible",IF(COUNTIFS($E$2:$E$101,$E80,$F$2:$F$101,$F80,$K$2:$K$101,$K80)&gt;1,"REVISAR: asignación duplicada","Correcto"))))))</f>
        <v/>
      </c>
      <c r="Y80" s="21">
        <f>IF($A80="","",IF(OR($B80="",$C80="",$E80="",$F80="",$G80="",$H80="",$K80="",$R80=""),"REVISAR",IF(OR(LEFT($V80,7)="REVISAR",LEFT($W80,7)="REVISAR",LEFT($X80,7)="REVISAR",$R80="Incidencia"),"REVISAR","Correcto")))</f>
        <v/>
      </c>
      <c r="Z80" s="21">
        <f>IF($E80="",0,IF(COUNTIF($E$2:E80,$E80)=1,1,0))</f>
        <v/>
      </c>
    </row>
    <row r="81" ht="24" customHeight="1">
      <c r="A81" s="17" t="n"/>
      <c r="B81" s="17" t="n"/>
      <c r="C81" s="28" t="n"/>
      <c r="D81" s="17" t="n"/>
      <c r="E81" s="17" t="n"/>
      <c r="F81" s="17" t="n"/>
      <c r="G81" s="17" t="n"/>
      <c r="H81" s="19" t="n"/>
      <c r="I81" s="19" t="n"/>
      <c r="J81" s="17" t="n"/>
      <c r="K81" s="17" t="n"/>
      <c r="L81" s="20">
        <f>IF($A81="","",IFERROR(INDEX(Prendas!$B$2:$B$101,MATCH($K81,Prendas!$A$2:$A$101,0)),""))</f>
        <v/>
      </c>
      <c r="M81" s="20">
        <f>IF($A81="","",IFERROR(INDEX(Prendas!$C$2:$C$101,MATCH($K81,Prendas!$A$2:$A$101,0)),""))</f>
        <v/>
      </c>
      <c r="N81" s="21">
        <f>IF($A81="","",IFERROR(INDEX(Prendas!$D$2:$D$101,MATCH($K81,Prendas!$A$2:$A$101,0)),""))</f>
        <v/>
      </c>
      <c r="O81" s="21">
        <f>IF($A81="","",IFERROR(INDEX(Prendas!$E$2:$E$101,MATCH($K81,Prendas!$A$2:$A$101,0)),""))</f>
        <v/>
      </c>
      <c r="P81" s="17" t="n"/>
      <c r="Q81" s="20">
        <f>IF($A81="","",IFERROR(INDEX(Prendas!$H$2:$H$101,MATCH($K81,Prendas!$A$2:$A$101,0)),""))</f>
        <v/>
      </c>
      <c r="R81" s="19" t="n"/>
      <c r="S81" s="19" t="n"/>
      <c r="T81" s="19" t="n"/>
      <c r="U81" s="19" t="n"/>
      <c r="V81" s="20">
        <f>IF($A81="","",IF(OR($P81="",$O81=""),"REVISAR: falta talla",IF(OR($P81=$O81,$O81="Única"),"Correcto","REVISAR: talla distinta")))</f>
        <v/>
      </c>
      <c r="W81" s="20">
        <f>IF($A81="","",IF($H81="Inicio de continuidad",IF($T81="","AVISO: falta referencia inicial","Correcto"),IF($I81="","REVISAR: falta escena anterior",IF($T81="","REVISAR: falta referencia visual","Correcto"))))</f>
        <v/>
      </c>
      <c r="X81" s="20">
        <f>IF($A81="","",IF(COUNTIF($A$2:$A$101,$A81)&gt;1,"REVISAR: ID duplicado",IF($K81="","REVISAR: falta prenda",IF(COUNTIF(Prendas!$A$2:$A$101,$K81)=0,"REVISAR: la prenda no existe",IF(OR($Q81="En lavandería",$Q81="En ajuste",$Q81="Baja"),"REVISAR: prenda no disponible",IF(COUNTIFS($E$2:$E$101,$E81,$F$2:$F$101,$F81,$K$2:$K$101,$K81)&gt;1,"REVISAR: asignación duplicada","Correcto"))))))</f>
        <v/>
      </c>
      <c r="Y81" s="21">
        <f>IF($A81="","",IF(OR($B81="",$C81="",$E81="",$F81="",$G81="",$H81="",$K81="",$R81=""),"REVISAR",IF(OR(LEFT($V81,7)="REVISAR",LEFT($W81,7)="REVISAR",LEFT($X81,7)="REVISAR",$R81="Incidencia"),"REVISAR","Correcto")))</f>
        <v/>
      </c>
      <c r="Z81" s="21">
        <f>IF($E81="",0,IF(COUNTIF($E$2:E81,$E81)=1,1,0))</f>
        <v/>
      </c>
    </row>
    <row r="82" ht="24" customHeight="1">
      <c r="A82" s="17" t="n"/>
      <c r="B82" s="17" t="n"/>
      <c r="C82" s="28" t="n"/>
      <c r="D82" s="17" t="n"/>
      <c r="E82" s="17" t="n"/>
      <c r="F82" s="17" t="n"/>
      <c r="G82" s="17" t="n"/>
      <c r="H82" s="19" t="n"/>
      <c r="I82" s="19" t="n"/>
      <c r="J82" s="17" t="n"/>
      <c r="K82" s="17" t="n"/>
      <c r="L82" s="20">
        <f>IF($A82="","",IFERROR(INDEX(Prendas!$B$2:$B$101,MATCH($K82,Prendas!$A$2:$A$101,0)),""))</f>
        <v/>
      </c>
      <c r="M82" s="20">
        <f>IF($A82="","",IFERROR(INDEX(Prendas!$C$2:$C$101,MATCH($K82,Prendas!$A$2:$A$101,0)),""))</f>
        <v/>
      </c>
      <c r="N82" s="21">
        <f>IF($A82="","",IFERROR(INDEX(Prendas!$D$2:$D$101,MATCH($K82,Prendas!$A$2:$A$101,0)),""))</f>
        <v/>
      </c>
      <c r="O82" s="21">
        <f>IF($A82="","",IFERROR(INDEX(Prendas!$E$2:$E$101,MATCH($K82,Prendas!$A$2:$A$101,0)),""))</f>
        <v/>
      </c>
      <c r="P82" s="17" t="n"/>
      <c r="Q82" s="20">
        <f>IF($A82="","",IFERROR(INDEX(Prendas!$H$2:$H$101,MATCH($K82,Prendas!$A$2:$A$101,0)),""))</f>
        <v/>
      </c>
      <c r="R82" s="19" t="n"/>
      <c r="S82" s="19" t="n"/>
      <c r="T82" s="19" t="n"/>
      <c r="U82" s="19" t="n"/>
      <c r="V82" s="20">
        <f>IF($A82="","",IF(OR($P82="",$O82=""),"REVISAR: falta talla",IF(OR($P82=$O82,$O82="Única"),"Correcto","REVISAR: talla distinta")))</f>
        <v/>
      </c>
      <c r="W82" s="20">
        <f>IF($A82="","",IF($H82="Inicio de continuidad",IF($T82="","AVISO: falta referencia inicial","Correcto"),IF($I82="","REVISAR: falta escena anterior",IF($T82="","REVISAR: falta referencia visual","Correcto"))))</f>
        <v/>
      </c>
      <c r="X82" s="20">
        <f>IF($A82="","",IF(COUNTIF($A$2:$A$101,$A82)&gt;1,"REVISAR: ID duplicado",IF($K82="","REVISAR: falta prenda",IF(COUNTIF(Prendas!$A$2:$A$101,$K82)=0,"REVISAR: la prenda no existe",IF(OR($Q82="En lavandería",$Q82="En ajuste",$Q82="Baja"),"REVISAR: prenda no disponible",IF(COUNTIFS($E$2:$E$101,$E82,$F$2:$F$101,$F82,$K$2:$K$101,$K82)&gt;1,"REVISAR: asignación duplicada","Correcto"))))))</f>
        <v/>
      </c>
      <c r="Y82" s="21">
        <f>IF($A82="","",IF(OR($B82="",$C82="",$E82="",$F82="",$G82="",$H82="",$K82="",$R82=""),"REVISAR",IF(OR(LEFT($V82,7)="REVISAR",LEFT($W82,7)="REVISAR",LEFT($X82,7)="REVISAR",$R82="Incidencia"),"REVISAR","Correcto")))</f>
        <v/>
      </c>
      <c r="Z82" s="21">
        <f>IF($E82="",0,IF(COUNTIF($E$2:E82,$E82)=1,1,0))</f>
        <v/>
      </c>
    </row>
    <row r="83" ht="24" customHeight="1">
      <c r="A83" s="17" t="n"/>
      <c r="B83" s="17" t="n"/>
      <c r="C83" s="28" t="n"/>
      <c r="D83" s="17" t="n"/>
      <c r="E83" s="17" t="n"/>
      <c r="F83" s="17" t="n"/>
      <c r="G83" s="17" t="n"/>
      <c r="H83" s="19" t="n"/>
      <c r="I83" s="19" t="n"/>
      <c r="J83" s="17" t="n"/>
      <c r="K83" s="17" t="n"/>
      <c r="L83" s="20">
        <f>IF($A83="","",IFERROR(INDEX(Prendas!$B$2:$B$101,MATCH($K83,Prendas!$A$2:$A$101,0)),""))</f>
        <v/>
      </c>
      <c r="M83" s="20">
        <f>IF($A83="","",IFERROR(INDEX(Prendas!$C$2:$C$101,MATCH($K83,Prendas!$A$2:$A$101,0)),""))</f>
        <v/>
      </c>
      <c r="N83" s="21">
        <f>IF($A83="","",IFERROR(INDEX(Prendas!$D$2:$D$101,MATCH($K83,Prendas!$A$2:$A$101,0)),""))</f>
        <v/>
      </c>
      <c r="O83" s="21">
        <f>IF($A83="","",IFERROR(INDEX(Prendas!$E$2:$E$101,MATCH($K83,Prendas!$A$2:$A$101,0)),""))</f>
        <v/>
      </c>
      <c r="P83" s="17" t="n"/>
      <c r="Q83" s="20">
        <f>IF($A83="","",IFERROR(INDEX(Prendas!$H$2:$H$101,MATCH($K83,Prendas!$A$2:$A$101,0)),""))</f>
        <v/>
      </c>
      <c r="R83" s="19" t="n"/>
      <c r="S83" s="19" t="n"/>
      <c r="T83" s="19" t="n"/>
      <c r="U83" s="19" t="n"/>
      <c r="V83" s="20">
        <f>IF($A83="","",IF(OR($P83="",$O83=""),"REVISAR: falta talla",IF(OR($P83=$O83,$O83="Única"),"Correcto","REVISAR: talla distinta")))</f>
        <v/>
      </c>
      <c r="W83" s="20">
        <f>IF($A83="","",IF($H83="Inicio de continuidad",IF($T83="","AVISO: falta referencia inicial","Correcto"),IF($I83="","REVISAR: falta escena anterior",IF($T83="","REVISAR: falta referencia visual","Correcto"))))</f>
        <v/>
      </c>
      <c r="X83" s="20">
        <f>IF($A83="","",IF(COUNTIF($A$2:$A$101,$A83)&gt;1,"REVISAR: ID duplicado",IF($K83="","REVISAR: falta prenda",IF(COUNTIF(Prendas!$A$2:$A$101,$K83)=0,"REVISAR: la prenda no existe",IF(OR($Q83="En lavandería",$Q83="En ajuste",$Q83="Baja"),"REVISAR: prenda no disponible",IF(COUNTIFS($E$2:$E$101,$E83,$F$2:$F$101,$F83,$K$2:$K$101,$K83)&gt;1,"REVISAR: asignación duplicada","Correcto"))))))</f>
        <v/>
      </c>
      <c r="Y83" s="21">
        <f>IF($A83="","",IF(OR($B83="",$C83="",$E83="",$F83="",$G83="",$H83="",$K83="",$R83=""),"REVISAR",IF(OR(LEFT($V83,7)="REVISAR",LEFT($W83,7)="REVISAR",LEFT($X83,7)="REVISAR",$R83="Incidencia"),"REVISAR","Correcto")))</f>
        <v/>
      </c>
      <c r="Z83" s="21">
        <f>IF($E83="",0,IF(COUNTIF($E$2:E83,$E83)=1,1,0))</f>
        <v/>
      </c>
    </row>
    <row r="84" ht="24" customHeight="1">
      <c r="A84" s="17" t="n"/>
      <c r="B84" s="17" t="n"/>
      <c r="C84" s="28" t="n"/>
      <c r="D84" s="17" t="n"/>
      <c r="E84" s="17" t="n"/>
      <c r="F84" s="17" t="n"/>
      <c r="G84" s="17" t="n"/>
      <c r="H84" s="19" t="n"/>
      <c r="I84" s="19" t="n"/>
      <c r="J84" s="17" t="n"/>
      <c r="K84" s="17" t="n"/>
      <c r="L84" s="20">
        <f>IF($A84="","",IFERROR(INDEX(Prendas!$B$2:$B$101,MATCH($K84,Prendas!$A$2:$A$101,0)),""))</f>
        <v/>
      </c>
      <c r="M84" s="20">
        <f>IF($A84="","",IFERROR(INDEX(Prendas!$C$2:$C$101,MATCH($K84,Prendas!$A$2:$A$101,0)),""))</f>
        <v/>
      </c>
      <c r="N84" s="21">
        <f>IF($A84="","",IFERROR(INDEX(Prendas!$D$2:$D$101,MATCH($K84,Prendas!$A$2:$A$101,0)),""))</f>
        <v/>
      </c>
      <c r="O84" s="21">
        <f>IF($A84="","",IFERROR(INDEX(Prendas!$E$2:$E$101,MATCH($K84,Prendas!$A$2:$A$101,0)),""))</f>
        <v/>
      </c>
      <c r="P84" s="17" t="n"/>
      <c r="Q84" s="20">
        <f>IF($A84="","",IFERROR(INDEX(Prendas!$H$2:$H$101,MATCH($K84,Prendas!$A$2:$A$101,0)),""))</f>
        <v/>
      </c>
      <c r="R84" s="19" t="n"/>
      <c r="S84" s="19" t="n"/>
      <c r="T84" s="19" t="n"/>
      <c r="U84" s="19" t="n"/>
      <c r="V84" s="20">
        <f>IF($A84="","",IF(OR($P84="",$O84=""),"REVISAR: falta talla",IF(OR($P84=$O84,$O84="Única"),"Correcto","REVISAR: talla distinta")))</f>
        <v/>
      </c>
      <c r="W84" s="20">
        <f>IF($A84="","",IF($H84="Inicio de continuidad",IF($T84="","AVISO: falta referencia inicial","Correcto"),IF($I84="","REVISAR: falta escena anterior",IF($T84="","REVISAR: falta referencia visual","Correcto"))))</f>
        <v/>
      </c>
      <c r="X84" s="20">
        <f>IF($A84="","",IF(COUNTIF($A$2:$A$101,$A84)&gt;1,"REVISAR: ID duplicado",IF($K84="","REVISAR: falta prenda",IF(COUNTIF(Prendas!$A$2:$A$101,$K84)=0,"REVISAR: la prenda no existe",IF(OR($Q84="En lavandería",$Q84="En ajuste",$Q84="Baja"),"REVISAR: prenda no disponible",IF(COUNTIFS($E$2:$E$101,$E84,$F$2:$F$101,$F84,$K$2:$K$101,$K84)&gt;1,"REVISAR: asignación duplicada","Correcto"))))))</f>
        <v/>
      </c>
      <c r="Y84" s="21">
        <f>IF($A84="","",IF(OR($B84="",$C84="",$E84="",$F84="",$G84="",$H84="",$K84="",$R84=""),"REVISAR",IF(OR(LEFT($V84,7)="REVISAR",LEFT($W84,7)="REVISAR",LEFT($X84,7)="REVISAR",$R84="Incidencia"),"REVISAR","Correcto")))</f>
        <v/>
      </c>
      <c r="Z84" s="21">
        <f>IF($E84="",0,IF(COUNTIF($E$2:E84,$E84)=1,1,0))</f>
        <v/>
      </c>
    </row>
    <row r="85" ht="24" customHeight="1">
      <c r="A85" s="17" t="n"/>
      <c r="B85" s="17" t="n"/>
      <c r="C85" s="28" t="n"/>
      <c r="D85" s="17" t="n"/>
      <c r="E85" s="17" t="n"/>
      <c r="F85" s="17" t="n"/>
      <c r="G85" s="17" t="n"/>
      <c r="H85" s="19" t="n"/>
      <c r="I85" s="19" t="n"/>
      <c r="J85" s="17" t="n"/>
      <c r="K85" s="17" t="n"/>
      <c r="L85" s="20">
        <f>IF($A85="","",IFERROR(INDEX(Prendas!$B$2:$B$101,MATCH($K85,Prendas!$A$2:$A$101,0)),""))</f>
        <v/>
      </c>
      <c r="M85" s="20">
        <f>IF($A85="","",IFERROR(INDEX(Prendas!$C$2:$C$101,MATCH($K85,Prendas!$A$2:$A$101,0)),""))</f>
        <v/>
      </c>
      <c r="N85" s="21">
        <f>IF($A85="","",IFERROR(INDEX(Prendas!$D$2:$D$101,MATCH($K85,Prendas!$A$2:$A$101,0)),""))</f>
        <v/>
      </c>
      <c r="O85" s="21">
        <f>IF($A85="","",IFERROR(INDEX(Prendas!$E$2:$E$101,MATCH($K85,Prendas!$A$2:$A$101,0)),""))</f>
        <v/>
      </c>
      <c r="P85" s="17" t="n"/>
      <c r="Q85" s="20">
        <f>IF($A85="","",IFERROR(INDEX(Prendas!$H$2:$H$101,MATCH($K85,Prendas!$A$2:$A$101,0)),""))</f>
        <v/>
      </c>
      <c r="R85" s="19" t="n"/>
      <c r="S85" s="19" t="n"/>
      <c r="T85" s="19" t="n"/>
      <c r="U85" s="19" t="n"/>
      <c r="V85" s="20">
        <f>IF($A85="","",IF(OR($P85="",$O85=""),"REVISAR: falta talla",IF(OR($P85=$O85,$O85="Única"),"Correcto","REVISAR: talla distinta")))</f>
        <v/>
      </c>
      <c r="W85" s="20">
        <f>IF($A85="","",IF($H85="Inicio de continuidad",IF($T85="","AVISO: falta referencia inicial","Correcto"),IF($I85="","REVISAR: falta escena anterior",IF($T85="","REVISAR: falta referencia visual","Correcto"))))</f>
        <v/>
      </c>
      <c r="X85" s="20">
        <f>IF($A85="","",IF(COUNTIF($A$2:$A$101,$A85)&gt;1,"REVISAR: ID duplicado",IF($K85="","REVISAR: falta prenda",IF(COUNTIF(Prendas!$A$2:$A$101,$K85)=0,"REVISAR: la prenda no existe",IF(OR($Q85="En lavandería",$Q85="En ajuste",$Q85="Baja"),"REVISAR: prenda no disponible",IF(COUNTIFS($E$2:$E$101,$E85,$F$2:$F$101,$F85,$K$2:$K$101,$K85)&gt;1,"REVISAR: asignación duplicada","Correcto"))))))</f>
        <v/>
      </c>
      <c r="Y85" s="21">
        <f>IF($A85="","",IF(OR($B85="",$C85="",$E85="",$F85="",$G85="",$H85="",$K85="",$R85=""),"REVISAR",IF(OR(LEFT($V85,7)="REVISAR",LEFT($W85,7)="REVISAR",LEFT($X85,7)="REVISAR",$R85="Incidencia"),"REVISAR","Correcto")))</f>
        <v/>
      </c>
      <c r="Z85" s="21">
        <f>IF($E85="",0,IF(COUNTIF($E$2:E85,$E85)=1,1,0))</f>
        <v/>
      </c>
    </row>
    <row r="86" ht="24" customHeight="1">
      <c r="A86" s="17" t="n"/>
      <c r="B86" s="17" t="n"/>
      <c r="C86" s="28" t="n"/>
      <c r="D86" s="17" t="n"/>
      <c r="E86" s="17" t="n"/>
      <c r="F86" s="17" t="n"/>
      <c r="G86" s="17" t="n"/>
      <c r="H86" s="19" t="n"/>
      <c r="I86" s="19" t="n"/>
      <c r="J86" s="17" t="n"/>
      <c r="K86" s="17" t="n"/>
      <c r="L86" s="20">
        <f>IF($A86="","",IFERROR(INDEX(Prendas!$B$2:$B$101,MATCH($K86,Prendas!$A$2:$A$101,0)),""))</f>
        <v/>
      </c>
      <c r="M86" s="20">
        <f>IF($A86="","",IFERROR(INDEX(Prendas!$C$2:$C$101,MATCH($K86,Prendas!$A$2:$A$101,0)),""))</f>
        <v/>
      </c>
      <c r="N86" s="21">
        <f>IF($A86="","",IFERROR(INDEX(Prendas!$D$2:$D$101,MATCH($K86,Prendas!$A$2:$A$101,0)),""))</f>
        <v/>
      </c>
      <c r="O86" s="21">
        <f>IF($A86="","",IFERROR(INDEX(Prendas!$E$2:$E$101,MATCH($K86,Prendas!$A$2:$A$101,0)),""))</f>
        <v/>
      </c>
      <c r="P86" s="17" t="n"/>
      <c r="Q86" s="20">
        <f>IF($A86="","",IFERROR(INDEX(Prendas!$H$2:$H$101,MATCH($K86,Prendas!$A$2:$A$101,0)),""))</f>
        <v/>
      </c>
      <c r="R86" s="19" t="n"/>
      <c r="S86" s="19" t="n"/>
      <c r="T86" s="19" t="n"/>
      <c r="U86" s="19" t="n"/>
      <c r="V86" s="20">
        <f>IF($A86="","",IF(OR($P86="",$O86=""),"REVISAR: falta talla",IF(OR($P86=$O86,$O86="Única"),"Correcto","REVISAR: talla distinta")))</f>
        <v/>
      </c>
      <c r="W86" s="20">
        <f>IF($A86="","",IF($H86="Inicio de continuidad",IF($T86="","AVISO: falta referencia inicial","Correcto"),IF($I86="","REVISAR: falta escena anterior",IF($T86="","REVISAR: falta referencia visual","Correcto"))))</f>
        <v/>
      </c>
      <c r="X86" s="20">
        <f>IF($A86="","",IF(COUNTIF($A$2:$A$101,$A86)&gt;1,"REVISAR: ID duplicado",IF($K86="","REVISAR: falta prenda",IF(COUNTIF(Prendas!$A$2:$A$101,$K86)=0,"REVISAR: la prenda no existe",IF(OR($Q86="En lavandería",$Q86="En ajuste",$Q86="Baja"),"REVISAR: prenda no disponible",IF(COUNTIFS($E$2:$E$101,$E86,$F$2:$F$101,$F86,$K$2:$K$101,$K86)&gt;1,"REVISAR: asignación duplicada","Correcto"))))))</f>
        <v/>
      </c>
      <c r="Y86" s="21">
        <f>IF($A86="","",IF(OR($B86="",$C86="",$E86="",$F86="",$G86="",$H86="",$K86="",$R86=""),"REVISAR",IF(OR(LEFT($V86,7)="REVISAR",LEFT($W86,7)="REVISAR",LEFT($X86,7)="REVISAR",$R86="Incidencia"),"REVISAR","Correcto")))</f>
        <v/>
      </c>
      <c r="Z86" s="21">
        <f>IF($E86="",0,IF(COUNTIF($E$2:E86,$E86)=1,1,0))</f>
        <v/>
      </c>
    </row>
    <row r="87" ht="24" customHeight="1">
      <c r="A87" s="17" t="n"/>
      <c r="B87" s="17" t="n"/>
      <c r="C87" s="28" t="n"/>
      <c r="D87" s="17" t="n"/>
      <c r="E87" s="17" t="n"/>
      <c r="F87" s="17" t="n"/>
      <c r="G87" s="17" t="n"/>
      <c r="H87" s="19" t="n"/>
      <c r="I87" s="19" t="n"/>
      <c r="J87" s="17" t="n"/>
      <c r="K87" s="17" t="n"/>
      <c r="L87" s="20">
        <f>IF($A87="","",IFERROR(INDEX(Prendas!$B$2:$B$101,MATCH($K87,Prendas!$A$2:$A$101,0)),""))</f>
        <v/>
      </c>
      <c r="M87" s="20">
        <f>IF($A87="","",IFERROR(INDEX(Prendas!$C$2:$C$101,MATCH($K87,Prendas!$A$2:$A$101,0)),""))</f>
        <v/>
      </c>
      <c r="N87" s="21">
        <f>IF($A87="","",IFERROR(INDEX(Prendas!$D$2:$D$101,MATCH($K87,Prendas!$A$2:$A$101,0)),""))</f>
        <v/>
      </c>
      <c r="O87" s="21">
        <f>IF($A87="","",IFERROR(INDEX(Prendas!$E$2:$E$101,MATCH($K87,Prendas!$A$2:$A$101,0)),""))</f>
        <v/>
      </c>
      <c r="P87" s="17" t="n"/>
      <c r="Q87" s="20">
        <f>IF($A87="","",IFERROR(INDEX(Prendas!$H$2:$H$101,MATCH($K87,Prendas!$A$2:$A$101,0)),""))</f>
        <v/>
      </c>
      <c r="R87" s="19" t="n"/>
      <c r="S87" s="19" t="n"/>
      <c r="T87" s="19" t="n"/>
      <c r="U87" s="19" t="n"/>
      <c r="V87" s="20">
        <f>IF($A87="","",IF(OR($P87="",$O87=""),"REVISAR: falta talla",IF(OR($P87=$O87,$O87="Única"),"Correcto","REVISAR: talla distinta")))</f>
        <v/>
      </c>
      <c r="W87" s="20">
        <f>IF($A87="","",IF($H87="Inicio de continuidad",IF($T87="","AVISO: falta referencia inicial","Correcto"),IF($I87="","REVISAR: falta escena anterior",IF($T87="","REVISAR: falta referencia visual","Correcto"))))</f>
        <v/>
      </c>
      <c r="X87" s="20">
        <f>IF($A87="","",IF(COUNTIF($A$2:$A$101,$A87)&gt;1,"REVISAR: ID duplicado",IF($K87="","REVISAR: falta prenda",IF(COUNTIF(Prendas!$A$2:$A$101,$K87)=0,"REVISAR: la prenda no existe",IF(OR($Q87="En lavandería",$Q87="En ajuste",$Q87="Baja"),"REVISAR: prenda no disponible",IF(COUNTIFS($E$2:$E$101,$E87,$F$2:$F$101,$F87,$K$2:$K$101,$K87)&gt;1,"REVISAR: asignación duplicada","Correcto"))))))</f>
        <v/>
      </c>
      <c r="Y87" s="21">
        <f>IF($A87="","",IF(OR($B87="",$C87="",$E87="",$F87="",$G87="",$H87="",$K87="",$R87=""),"REVISAR",IF(OR(LEFT($V87,7)="REVISAR",LEFT($W87,7)="REVISAR",LEFT($X87,7)="REVISAR",$R87="Incidencia"),"REVISAR","Correcto")))</f>
        <v/>
      </c>
      <c r="Z87" s="21">
        <f>IF($E87="",0,IF(COUNTIF($E$2:E87,$E87)=1,1,0))</f>
        <v/>
      </c>
    </row>
    <row r="88" ht="24" customHeight="1">
      <c r="A88" s="17" t="n"/>
      <c r="B88" s="17" t="n"/>
      <c r="C88" s="28" t="n"/>
      <c r="D88" s="17" t="n"/>
      <c r="E88" s="17" t="n"/>
      <c r="F88" s="17" t="n"/>
      <c r="G88" s="17" t="n"/>
      <c r="H88" s="19" t="n"/>
      <c r="I88" s="19" t="n"/>
      <c r="J88" s="17" t="n"/>
      <c r="K88" s="17" t="n"/>
      <c r="L88" s="20">
        <f>IF($A88="","",IFERROR(INDEX(Prendas!$B$2:$B$101,MATCH($K88,Prendas!$A$2:$A$101,0)),""))</f>
        <v/>
      </c>
      <c r="M88" s="20">
        <f>IF($A88="","",IFERROR(INDEX(Prendas!$C$2:$C$101,MATCH($K88,Prendas!$A$2:$A$101,0)),""))</f>
        <v/>
      </c>
      <c r="N88" s="21">
        <f>IF($A88="","",IFERROR(INDEX(Prendas!$D$2:$D$101,MATCH($K88,Prendas!$A$2:$A$101,0)),""))</f>
        <v/>
      </c>
      <c r="O88" s="21">
        <f>IF($A88="","",IFERROR(INDEX(Prendas!$E$2:$E$101,MATCH($K88,Prendas!$A$2:$A$101,0)),""))</f>
        <v/>
      </c>
      <c r="P88" s="17" t="n"/>
      <c r="Q88" s="20">
        <f>IF($A88="","",IFERROR(INDEX(Prendas!$H$2:$H$101,MATCH($K88,Prendas!$A$2:$A$101,0)),""))</f>
        <v/>
      </c>
      <c r="R88" s="19" t="n"/>
      <c r="S88" s="19" t="n"/>
      <c r="T88" s="19" t="n"/>
      <c r="U88" s="19" t="n"/>
      <c r="V88" s="20">
        <f>IF($A88="","",IF(OR($P88="",$O88=""),"REVISAR: falta talla",IF(OR($P88=$O88,$O88="Única"),"Correcto","REVISAR: talla distinta")))</f>
        <v/>
      </c>
      <c r="W88" s="20">
        <f>IF($A88="","",IF($H88="Inicio de continuidad",IF($T88="","AVISO: falta referencia inicial","Correcto"),IF($I88="","REVISAR: falta escena anterior",IF($T88="","REVISAR: falta referencia visual","Correcto"))))</f>
        <v/>
      </c>
      <c r="X88" s="20">
        <f>IF($A88="","",IF(COUNTIF($A$2:$A$101,$A88)&gt;1,"REVISAR: ID duplicado",IF($K88="","REVISAR: falta prenda",IF(COUNTIF(Prendas!$A$2:$A$101,$K88)=0,"REVISAR: la prenda no existe",IF(OR($Q88="En lavandería",$Q88="En ajuste",$Q88="Baja"),"REVISAR: prenda no disponible",IF(COUNTIFS($E$2:$E$101,$E88,$F$2:$F$101,$F88,$K$2:$K$101,$K88)&gt;1,"REVISAR: asignación duplicada","Correcto"))))))</f>
        <v/>
      </c>
      <c r="Y88" s="21">
        <f>IF($A88="","",IF(OR($B88="",$C88="",$E88="",$F88="",$G88="",$H88="",$K88="",$R88=""),"REVISAR",IF(OR(LEFT($V88,7)="REVISAR",LEFT($W88,7)="REVISAR",LEFT($X88,7)="REVISAR",$R88="Incidencia"),"REVISAR","Correcto")))</f>
        <v/>
      </c>
      <c r="Z88" s="21">
        <f>IF($E88="",0,IF(COUNTIF($E$2:E88,$E88)=1,1,0))</f>
        <v/>
      </c>
    </row>
    <row r="89" ht="24" customHeight="1">
      <c r="A89" s="17" t="n"/>
      <c r="B89" s="17" t="n"/>
      <c r="C89" s="28" t="n"/>
      <c r="D89" s="17" t="n"/>
      <c r="E89" s="17" t="n"/>
      <c r="F89" s="17" t="n"/>
      <c r="G89" s="17" t="n"/>
      <c r="H89" s="19" t="n"/>
      <c r="I89" s="19" t="n"/>
      <c r="J89" s="17" t="n"/>
      <c r="K89" s="17" t="n"/>
      <c r="L89" s="20">
        <f>IF($A89="","",IFERROR(INDEX(Prendas!$B$2:$B$101,MATCH($K89,Prendas!$A$2:$A$101,0)),""))</f>
        <v/>
      </c>
      <c r="M89" s="20">
        <f>IF($A89="","",IFERROR(INDEX(Prendas!$C$2:$C$101,MATCH($K89,Prendas!$A$2:$A$101,0)),""))</f>
        <v/>
      </c>
      <c r="N89" s="21">
        <f>IF($A89="","",IFERROR(INDEX(Prendas!$D$2:$D$101,MATCH($K89,Prendas!$A$2:$A$101,0)),""))</f>
        <v/>
      </c>
      <c r="O89" s="21">
        <f>IF($A89="","",IFERROR(INDEX(Prendas!$E$2:$E$101,MATCH($K89,Prendas!$A$2:$A$101,0)),""))</f>
        <v/>
      </c>
      <c r="P89" s="17" t="n"/>
      <c r="Q89" s="20">
        <f>IF($A89="","",IFERROR(INDEX(Prendas!$H$2:$H$101,MATCH($K89,Prendas!$A$2:$A$101,0)),""))</f>
        <v/>
      </c>
      <c r="R89" s="19" t="n"/>
      <c r="S89" s="19" t="n"/>
      <c r="T89" s="19" t="n"/>
      <c r="U89" s="19" t="n"/>
      <c r="V89" s="20">
        <f>IF($A89="","",IF(OR($P89="",$O89=""),"REVISAR: falta talla",IF(OR($P89=$O89,$O89="Única"),"Correcto","REVISAR: talla distinta")))</f>
        <v/>
      </c>
      <c r="W89" s="20">
        <f>IF($A89="","",IF($H89="Inicio de continuidad",IF($T89="","AVISO: falta referencia inicial","Correcto"),IF($I89="","REVISAR: falta escena anterior",IF($T89="","REVISAR: falta referencia visual","Correcto"))))</f>
        <v/>
      </c>
      <c r="X89" s="20">
        <f>IF($A89="","",IF(COUNTIF($A$2:$A$101,$A89)&gt;1,"REVISAR: ID duplicado",IF($K89="","REVISAR: falta prenda",IF(COUNTIF(Prendas!$A$2:$A$101,$K89)=0,"REVISAR: la prenda no existe",IF(OR($Q89="En lavandería",$Q89="En ajuste",$Q89="Baja"),"REVISAR: prenda no disponible",IF(COUNTIFS($E$2:$E$101,$E89,$F$2:$F$101,$F89,$K$2:$K$101,$K89)&gt;1,"REVISAR: asignación duplicada","Correcto"))))))</f>
        <v/>
      </c>
      <c r="Y89" s="21">
        <f>IF($A89="","",IF(OR($B89="",$C89="",$E89="",$F89="",$G89="",$H89="",$K89="",$R89=""),"REVISAR",IF(OR(LEFT($V89,7)="REVISAR",LEFT($W89,7)="REVISAR",LEFT($X89,7)="REVISAR",$R89="Incidencia"),"REVISAR","Correcto")))</f>
        <v/>
      </c>
      <c r="Z89" s="21">
        <f>IF($E89="",0,IF(COUNTIF($E$2:E89,$E89)=1,1,0))</f>
        <v/>
      </c>
    </row>
    <row r="90" ht="24" customHeight="1">
      <c r="A90" s="17" t="n"/>
      <c r="B90" s="17" t="n"/>
      <c r="C90" s="28" t="n"/>
      <c r="D90" s="17" t="n"/>
      <c r="E90" s="17" t="n"/>
      <c r="F90" s="17" t="n"/>
      <c r="G90" s="17" t="n"/>
      <c r="H90" s="19" t="n"/>
      <c r="I90" s="19" t="n"/>
      <c r="J90" s="17" t="n"/>
      <c r="K90" s="17" t="n"/>
      <c r="L90" s="20">
        <f>IF($A90="","",IFERROR(INDEX(Prendas!$B$2:$B$101,MATCH($K90,Prendas!$A$2:$A$101,0)),""))</f>
        <v/>
      </c>
      <c r="M90" s="20">
        <f>IF($A90="","",IFERROR(INDEX(Prendas!$C$2:$C$101,MATCH($K90,Prendas!$A$2:$A$101,0)),""))</f>
        <v/>
      </c>
      <c r="N90" s="21">
        <f>IF($A90="","",IFERROR(INDEX(Prendas!$D$2:$D$101,MATCH($K90,Prendas!$A$2:$A$101,0)),""))</f>
        <v/>
      </c>
      <c r="O90" s="21">
        <f>IF($A90="","",IFERROR(INDEX(Prendas!$E$2:$E$101,MATCH($K90,Prendas!$A$2:$A$101,0)),""))</f>
        <v/>
      </c>
      <c r="P90" s="17" t="n"/>
      <c r="Q90" s="20">
        <f>IF($A90="","",IFERROR(INDEX(Prendas!$H$2:$H$101,MATCH($K90,Prendas!$A$2:$A$101,0)),""))</f>
        <v/>
      </c>
      <c r="R90" s="19" t="n"/>
      <c r="S90" s="19" t="n"/>
      <c r="T90" s="19" t="n"/>
      <c r="U90" s="19" t="n"/>
      <c r="V90" s="20">
        <f>IF($A90="","",IF(OR($P90="",$O90=""),"REVISAR: falta talla",IF(OR($P90=$O90,$O90="Única"),"Correcto","REVISAR: talla distinta")))</f>
        <v/>
      </c>
      <c r="W90" s="20">
        <f>IF($A90="","",IF($H90="Inicio de continuidad",IF($T90="","AVISO: falta referencia inicial","Correcto"),IF($I90="","REVISAR: falta escena anterior",IF($T90="","REVISAR: falta referencia visual","Correcto"))))</f>
        <v/>
      </c>
      <c r="X90" s="20">
        <f>IF($A90="","",IF(COUNTIF($A$2:$A$101,$A90)&gt;1,"REVISAR: ID duplicado",IF($K90="","REVISAR: falta prenda",IF(COUNTIF(Prendas!$A$2:$A$101,$K90)=0,"REVISAR: la prenda no existe",IF(OR($Q90="En lavandería",$Q90="En ajuste",$Q90="Baja"),"REVISAR: prenda no disponible",IF(COUNTIFS($E$2:$E$101,$E90,$F$2:$F$101,$F90,$K$2:$K$101,$K90)&gt;1,"REVISAR: asignación duplicada","Correcto"))))))</f>
        <v/>
      </c>
      <c r="Y90" s="21">
        <f>IF($A90="","",IF(OR($B90="",$C90="",$E90="",$F90="",$G90="",$H90="",$K90="",$R90=""),"REVISAR",IF(OR(LEFT($V90,7)="REVISAR",LEFT($W90,7)="REVISAR",LEFT($X90,7)="REVISAR",$R90="Incidencia"),"REVISAR","Correcto")))</f>
        <v/>
      </c>
      <c r="Z90" s="21">
        <f>IF($E90="",0,IF(COUNTIF($E$2:E90,$E90)=1,1,0))</f>
        <v/>
      </c>
    </row>
    <row r="91" ht="24" customHeight="1">
      <c r="A91" s="17" t="n"/>
      <c r="B91" s="17" t="n"/>
      <c r="C91" s="28" t="n"/>
      <c r="D91" s="17" t="n"/>
      <c r="E91" s="17" t="n"/>
      <c r="F91" s="17" t="n"/>
      <c r="G91" s="17" t="n"/>
      <c r="H91" s="19" t="n"/>
      <c r="I91" s="19" t="n"/>
      <c r="J91" s="17" t="n"/>
      <c r="K91" s="17" t="n"/>
      <c r="L91" s="20">
        <f>IF($A91="","",IFERROR(INDEX(Prendas!$B$2:$B$101,MATCH($K91,Prendas!$A$2:$A$101,0)),""))</f>
        <v/>
      </c>
      <c r="M91" s="20">
        <f>IF($A91="","",IFERROR(INDEX(Prendas!$C$2:$C$101,MATCH($K91,Prendas!$A$2:$A$101,0)),""))</f>
        <v/>
      </c>
      <c r="N91" s="21">
        <f>IF($A91="","",IFERROR(INDEX(Prendas!$D$2:$D$101,MATCH($K91,Prendas!$A$2:$A$101,0)),""))</f>
        <v/>
      </c>
      <c r="O91" s="21">
        <f>IF($A91="","",IFERROR(INDEX(Prendas!$E$2:$E$101,MATCH($K91,Prendas!$A$2:$A$101,0)),""))</f>
        <v/>
      </c>
      <c r="P91" s="17" t="n"/>
      <c r="Q91" s="20">
        <f>IF($A91="","",IFERROR(INDEX(Prendas!$H$2:$H$101,MATCH($K91,Prendas!$A$2:$A$101,0)),""))</f>
        <v/>
      </c>
      <c r="R91" s="19" t="n"/>
      <c r="S91" s="19" t="n"/>
      <c r="T91" s="19" t="n"/>
      <c r="U91" s="19" t="n"/>
      <c r="V91" s="20">
        <f>IF($A91="","",IF(OR($P91="",$O91=""),"REVISAR: falta talla",IF(OR($P91=$O91,$O91="Única"),"Correcto","REVISAR: talla distinta")))</f>
        <v/>
      </c>
      <c r="W91" s="20">
        <f>IF($A91="","",IF($H91="Inicio de continuidad",IF($T91="","AVISO: falta referencia inicial","Correcto"),IF($I91="","REVISAR: falta escena anterior",IF($T91="","REVISAR: falta referencia visual","Correcto"))))</f>
        <v/>
      </c>
      <c r="X91" s="20">
        <f>IF($A91="","",IF(COUNTIF($A$2:$A$101,$A91)&gt;1,"REVISAR: ID duplicado",IF($K91="","REVISAR: falta prenda",IF(COUNTIF(Prendas!$A$2:$A$101,$K91)=0,"REVISAR: la prenda no existe",IF(OR($Q91="En lavandería",$Q91="En ajuste",$Q91="Baja"),"REVISAR: prenda no disponible",IF(COUNTIFS($E$2:$E$101,$E91,$F$2:$F$101,$F91,$K$2:$K$101,$K91)&gt;1,"REVISAR: asignación duplicada","Correcto"))))))</f>
        <v/>
      </c>
      <c r="Y91" s="21">
        <f>IF($A91="","",IF(OR($B91="",$C91="",$E91="",$F91="",$G91="",$H91="",$K91="",$R91=""),"REVISAR",IF(OR(LEFT($V91,7)="REVISAR",LEFT($W91,7)="REVISAR",LEFT($X91,7)="REVISAR",$R91="Incidencia"),"REVISAR","Correcto")))</f>
        <v/>
      </c>
      <c r="Z91" s="21">
        <f>IF($E91="",0,IF(COUNTIF($E$2:E91,$E91)=1,1,0))</f>
        <v/>
      </c>
    </row>
    <row r="92" ht="24" customHeight="1">
      <c r="A92" s="17" t="n"/>
      <c r="B92" s="17" t="n"/>
      <c r="C92" s="28" t="n"/>
      <c r="D92" s="17" t="n"/>
      <c r="E92" s="17" t="n"/>
      <c r="F92" s="17" t="n"/>
      <c r="G92" s="17" t="n"/>
      <c r="H92" s="19" t="n"/>
      <c r="I92" s="19" t="n"/>
      <c r="J92" s="17" t="n"/>
      <c r="K92" s="17" t="n"/>
      <c r="L92" s="20">
        <f>IF($A92="","",IFERROR(INDEX(Prendas!$B$2:$B$101,MATCH($K92,Prendas!$A$2:$A$101,0)),""))</f>
        <v/>
      </c>
      <c r="M92" s="20">
        <f>IF($A92="","",IFERROR(INDEX(Prendas!$C$2:$C$101,MATCH($K92,Prendas!$A$2:$A$101,0)),""))</f>
        <v/>
      </c>
      <c r="N92" s="21">
        <f>IF($A92="","",IFERROR(INDEX(Prendas!$D$2:$D$101,MATCH($K92,Prendas!$A$2:$A$101,0)),""))</f>
        <v/>
      </c>
      <c r="O92" s="21">
        <f>IF($A92="","",IFERROR(INDEX(Prendas!$E$2:$E$101,MATCH($K92,Prendas!$A$2:$A$101,0)),""))</f>
        <v/>
      </c>
      <c r="P92" s="17" t="n"/>
      <c r="Q92" s="20">
        <f>IF($A92="","",IFERROR(INDEX(Prendas!$H$2:$H$101,MATCH($K92,Prendas!$A$2:$A$101,0)),""))</f>
        <v/>
      </c>
      <c r="R92" s="19" t="n"/>
      <c r="S92" s="19" t="n"/>
      <c r="T92" s="19" t="n"/>
      <c r="U92" s="19" t="n"/>
      <c r="V92" s="20">
        <f>IF($A92="","",IF(OR($P92="",$O92=""),"REVISAR: falta talla",IF(OR($P92=$O92,$O92="Única"),"Correcto","REVISAR: talla distinta")))</f>
        <v/>
      </c>
      <c r="W92" s="20">
        <f>IF($A92="","",IF($H92="Inicio de continuidad",IF($T92="","AVISO: falta referencia inicial","Correcto"),IF($I92="","REVISAR: falta escena anterior",IF($T92="","REVISAR: falta referencia visual","Correcto"))))</f>
        <v/>
      </c>
      <c r="X92" s="20">
        <f>IF($A92="","",IF(COUNTIF($A$2:$A$101,$A92)&gt;1,"REVISAR: ID duplicado",IF($K92="","REVISAR: falta prenda",IF(COUNTIF(Prendas!$A$2:$A$101,$K92)=0,"REVISAR: la prenda no existe",IF(OR($Q92="En lavandería",$Q92="En ajuste",$Q92="Baja"),"REVISAR: prenda no disponible",IF(COUNTIFS($E$2:$E$101,$E92,$F$2:$F$101,$F92,$K$2:$K$101,$K92)&gt;1,"REVISAR: asignación duplicada","Correcto"))))))</f>
        <v/>
      </c>
      <c r="Y92" s="21">
        <f>IF($A92="","",IF(OR($B92="",$C92="",$E92="",$F92="",$G92="",$H92="",$K92="",$R92=""),"REVISAR",IF(OR(LEFT($V92,7)="REVISAR",LEFT($W92,7)="REVISAR",LEFT($X92,7)="REVISAR",$R92="Incidencia"),"REVISAR","Correcto")))</f>
        <v/>
      </c>
      <c r="Z92" s="21">
        <f>IF($E92="",0,IF(COUNTIF($E$2:E92,$E92)=1,1,0))</f>
        <v/>
      </c>
    </row>
    <row r="93" ht="24" customHeight="1">
      <c r="A93" s="17" t="n"/>
      <c r="B93" s="17" t="n"/>
      <c r="C93" s="28" t="n"/>
      <c r="D93" s="17" t="n"/>
      <c r="E93" s="17" t="n"/>
      <c r="F93" s="17" t="n"/>
      <c r="G93" s="17" t="n"/>
      <c r="H93" s="19" t="n"/>
      <c r="I93" s="19" t="n"/>
      <c r="J93" s="17" t="n"/>
      <c r="K93" s="17" t="n"/>
      <c r="L93" s="20">
        <f>IF($A93="","",IFERROR(INDEX(Prendas!$B$2:$B$101,MATCH($K93,Prendas!$A$2:$A$101,0)),""))</f>
        <v/>
      </c>
      <c r="M93" s="20">
        <f>IF($A93="","",IFERROR(INDEX(Prendas!$C$2:$C$101,MATCH($K93,Prendas!$A$2:$A$101,0)),""))</f>
        <v/>
      </c>
      <c r="N93" s="21">
        <f>IF($A93="","",IFERROR(INDEX(Prendas!$D$2:$D$101,MATCH($K93,Prendas!$A$2:$A$101,0)),""))</f>
        <v/>
      </c>
      <c r="O93" s="21">
        <f>IF($A93="","",IFERROR(INDEX(Prendas!$E$2:$E$101,MATCH($K93,Prendas!$A$2:$A$101,0)),""))</f>
        <v/>
      </c>
      <c r="P93" s="17" t="n"/>
      <c r="Q93" s="20">
        <f>IF($A93="","",IFERROR(INDEX(Prendas!$H$2:$H$101,MATCH($K93,Prendas!$A$2:$A$101,0)),""))</f>
        <v/>
      </c>
      <c r="R93" s="19" t="n"/>
      <c r="S93" s="19" t="n"/>
      <c r="T93" s="19" t="n"/>
      <c r="U93" s="19" t="n"/>
      <c r="V93" s="20">
        <f>IF($A93="","",IF(OR($P93="",$O93=""),"REVISAR: falta talla",IF(OR($P93=$O93,$O93="Única"),"Correcto","REVISAR: talla distinta")))</f>
        <v/>
      </c>
      <c r="W93" s="20">
        <f>IF($A93="","",IF($H93="Inicio de continuidad",IF($T93="","AVISO: falta referencia inicial","Correcto"),IF($I93="","REVISAR: falta escena anterior",IF($T93="","REVISAR: falta referencia visual","Correcto"))))</f>
        <v/>
      </c>
      <c r="X93" s="20">
        <f>IF($A93="","",IF(COUNTIF($A$2:$A$101,$A93)&gt;1,"REVISAR: ID duplicado",IF($K93="","REVISAR: falta prenda",IF(COUNTIF(Prendas!$A$2:$A$101,$K93)=0,"REVISAR: la prenda no existe",IF(OR($Q93="En lavandería",$Q93="En ajuste",$Q93="Baja"),"REVISAR: prenda no disponible",IF(COUNTIFS($E$2:$E$101,$E93,$F$2:$F$101,$F93,$K$2:$K$101,$K93)&gt;1,"REVISAR: asignación duplicada","Correcto"))))))</f>
        <v/>
      </c>
      <c r="Y93" s="21">
        <f>IF($A93="","",IF(OR($B93="",$C93="",$E93="",$F93="",$G93="",$H93="",$K93="",$R93=""),"REVISAR",IF(OR(LEFT($V93,7)="REVISAR",LEFT($W93,7)="REVISAR",LEFT($X93,7)="REVISAR",$R93="Incidencia"),"REVISAR","Correcto")))</f>
        <v/>
      </c>
      <c r="Z93" s="21">
        <f>IF($E93="",0,IF(COUNTIF($E$2:E93,$E93)=1,1,0))</f>
        <v/>
      </c>
    </row>
    <row r="94" ht="24" customHeight="1">
      <c r="A94" s="17" t="n"/>
      <c r="B94" s="17" t="n"/>
      <c r="C94" s="28" t="n"/>
      <c r="D94" s="17" t="n"/>
      <c r="E94" s="17" t="n"/>
      <c r="F94" s="17" t="n"/>
      <c r="G94" s="17" t="n"/>
      <c r="H94" s="19" t="n"/>
      <c r="I94" s="19" t="n"/>
      <c r="J94" s="17" t="n"/>
      <c r="K94" s="17" t="n"/>
      <c r="L94" s="20">
        <f>IF($A94="","",IFERROR(INDEX(Prendas!$B$2:$B$101,MATCH($K94,Prendas!$A$2:$A$101,0)),""))</f>
        <v/>
      </c>
      <c r="M94" s="20">
        <f>IF($A94="","",IFERROR(INDEX(Prendas!$C$2:$C$101,MATCH($K94,Prendas!$A$2:$A$101,0)),""))</f>
        <v/>
      </c>
      <c r="N94" s="21">
        <f>IF($A94="","",IFERROR(INDEX(Prendas!$D$2:$D$101,MATCH($K94,Prendas!$A$2:$A$101,0)),""))</f>
        <v/>
      </c>
      <c r="O94" s="21">
        <f>IF($A94="","",IFERROR(INDEX(Prendas!$E$2:$E$101,MATCH($K94,Prendas!$A$2:$A$101,0)),""))</f>
        <v/>
      </c>
      <c r="P94" s="17" t="n"/>
      <c r="Q94" s="20">
        <f>IF($A94="","",IFERROR(INDEX(Prendas!$H$2:$H$101,MATCH($K94,Prendas!$A$2:$A$101,0)),""))</f>
        <v/>
      </c>
      <c r="R94" s="19" t="n"/>
      <c r="S94" s="19" t="n"/>
      <c r="T94" s="19" t="n"/>
      <c r="U94" s="19" t="n"/>
      <c r="V94" s="20">
        <f>IF($A94="","",IF(OR($P94="",$O94=""),"REVISAR: falta talla",IF(OR($P94=$O94,$O94="Única"),"Correcto","REVISAR: talla distinta")))</f>
        <v/>
      </c>
      <c r="W94" s="20">
        <f>IF($A94="","",IF($H94="Inicio de continuidad",IF($T94="","AVISO: falta referencia inicial","Correcto"),IF($I94="","REVISAR: falta escena anterior",IF($T94="","REVISAR: falta referencia visual","Correcto"))))</f>
        <v/>
      </c>
      <c r="X94" s="20">
        <f>IF($A94="","",IF(COUNTIF($A$2:$A$101,$A94)&gt;1,"REVISAR: ID duplicado",IF($K94="","REVISAR: falta prenda",IF(COUNTIF(Prendas!$A$2:$A$101,$K94)=0,"REVISAR: la prenda no existe",IF(OR($Q94="En lavandería",$Q94="En ajuste",$Q94="Baja"),"REVISAR: prenda no disponible",IF(COUNTIFS($E$2:$E$101,$E94,$F$2:$F$101,$F94,$K$2:$K$101,$K94)&gt;1,"REVISAR: asignación duplicada","Correcto"))))))</f>
        <v/>
      </c>
      <c r="Y94" s="21">
        <f>IF($A94="","",IF(OR($B94="",$C94="",$E94="",$F94="",$G94="",$H94="",$K94="",$R94=""),"REVISAR",IF(OR(LEFT($V94,7)="REVISAR",LEFT($W94,7)="REVISAR",LEFT($X94,7)="REVISAR",$R94="Incidencia"),"REVISAR","Correcto")))</f>
        <v/>
      </c>
      <c r="Z94" s="21">
        <f>IF($E94="",0,IF(COUNTIF($E$2:E94,$E94)=1,1,0))</f>
        <v/>
      </c>
    </row>
    <row r="95" ht="24" customHeight="1">
      <c r="A95" s="17" t="n"/>
      <c r="B95" s="17" t="n"/>
      <c r="C95" s="28" t="n"/>
      <c r="D95" s="17" t="n"/>
      <c r="E95" s="17" t="n"/>
      <c r="F95" s="17" t="n"/>
      <c r="G95" s="17" t="n"/>
      <c r="H95" s="19" t="n"/>
      <c r="I95" s="19" t="n"/>
      <c r="J95" s="17" t="n"/>
      <c r="K95" s="17" t="n"/>
      <c r="L95" s="20">
        <f>IF($A95="","",IFERROR(INDEX(Prendas!$B$2:$B$101,MATCH($K95,Prendas!$A$2:$A$101,0)),""))</f>
        <v/>
      </c>
      <c r="M95" s="20">
        <f>IF($A95="","",IFERROR(INDEX(Prendas!$C$2:$C$101,MATCH($K95,Prendas!$A$2:$A$101,0)),""))</f>
        <v/>
      </c>
      <c r="N95" s="21">
        <f>IF($A95="","",IFERROR(INDEX(Prendas!$D$2:$D$101,MATCH($K95,Prendas!$A$2:$A$101,0)),""))</f>
        <v/>
      </c>
      <c r="O95" s="21">
        <f>IF($A95="","",IFERROR(INDEX(Prendas!$E$2:$E$101,MATCH($K95,Prendas!$A$2:$A$101,0)),""))</f>
        <v/>
      </c>
      <c r="P95" s="17" t="n"/>
      <c r="Q95" s="20">
        <f>IF($A95="","",IFERROR(INDEX(Prendas!$H$2:$H$101,MATCH($K95,Prendas!$A$2:$A$101,0)),""))</f>
        <v/>
      </c>
      <c r="R95" s="19" t="n"/>
      <c r="S95" s="19" t="n"/>
      <c r="T95" s="19" t="n"/>
      <c r="U95" s="19" t="n"/>
      <c r="V95" s="20">
        <f>IF($A95="","",IF(OR($P95="",$O95=""),"REVISAR: falta talla",IF(OR($P95=$O95,$O95="Única"),"Correcto","REVISAR: talla distinta")))</f>
        <v/>
      </c>
      <c r="W95" s="20">
        <f>IF($A95="","",IF($H95="Inicio de continuidad",IF($T95="","AVISO: falta referencia inicial","Correcto"),IF($I95="","REVISAR: falta escena anterior",IF($T95="","REVISAR: falta referencia visual","Correcto"))))</f>
        <v/>
      </c>
      <c r="X95" s="20">
        <f>IF($A95="","",IF(COUNTIF($A$2:$A$101,$A95)&gt;1,"REVISAR: ID duplicado",IF($K95="","REVISAR: falta prenda",IF(COUNTIF(Prendas!$A$2:$A$101,$K95)=0,"REVISAR: la prenda no existe",IF(OR($Q95="En lavandería",$Q95="En ajuste",$Q95="Baja"),"REVISAR: prenda no disponible",IF(COUNTIFS($E$2:$E$101,$E95,$F$2:$F$101,$F95,$K$2:$K$101,$K95)&gt;1,"REVISAR: asignación duplicada","Correcto"))))))</f>
        <v/>
      </c>
      <c r="Y95" s="21">
        <f>IF($A95="","",IF(OR($B95="",$C95="",$E95="",$F95="",$G95="",$H95="",$K95="",$R95=""),"REVISAR",IF(OR(LEFT($V95,7)="REVISAR",LEFT($W95,7)="REVISAR",LEFT($X95,7)="REVISAR",$R95="Incidencia"),"REVISAR","Correcto")))</f>
        <v/>
      </c>
      <c r="Z95" s="21">
        <f>IF($E95="",0,IF(COUNTIF($E$2:E95,$E95)=1,1,0))</f>
        <v/>
      </c>
    </row>
    <row r="96" ht="24" customHeight="1">
      <c r="A96" s="17" t="n"/>
      <c r="B96" s="17" t="n"/>
      <c r="C96" s="28" t="n"/>
      <c r="D96" s="17" t="n"/>
      <c r="E96" s="17" t="n"/>
      <c r="F96" s="17" t="n"/>
      <c r="G96" s="17" t="n"/>
      <c r="H96" s="19" t="n"/>
      <c r="I96" s="19" t="n"/>
      <c r="J96" s="17" t="n"/>
      <c r="K96" s="17" t="n"/>
      <c r="L96" s="20">
        <f>IF($A96="","",IFERROR(INDEX(Prendas!$B$2:$B$101,MATCH($K96,Prendas!$A$2:$A$101,0)),""))</f>
        <v/>
      </c>
      <c r="M96" s="20">
        <f>IF($A96="","",IFERROR(INDEX(Prendas!$C$2:$C$101,MATCH($K96,Prendas!$A$2:$A$101,0)),""))</f>
        <v/>
      </c>
      <c r="N96" s="21">
        <f>IF($A96="","",IFERROR(INDEX(Prendas!$D$2:$D$101,MATCH($K96,Prendas!$A$2:$A$101,0)),""))</f>
        <v/>
      </c>
      <c r="O96" s="21">
        <f>IF($A96="","",IFERROR(INDEX(Prendas!$E$2:$E$101,MATCH($K96,Prendas!$A$2:$A$101,0)),""))</f>
        <v/>
      </c>
      <c r="P96" s="17" t="n"/>
      <c r="Q96" s="20">
        <f>IF($A96="","",IFERROR(INDEX(Prendas!$H$2:$H$101,MATCH($K96,Prendas!$A$2:$A$101,0)),""))</f>
        <v/>
      </c>
      <c r="R96" s="19" t="n"/>
      <c r="S96" s="19" t="n"/>
      <c r="T96" s="19" t="n"/>
      <c r="U96" s="19" t="n"/>
      <c r="V96" s="20">
        <f>IF($A96="","",IF(OR($P96="",$O96=""),"REVISAR: falta talla",IF(OR($P96=$O96,$O96="Única"),"Correcto","REVISAR: talla distinta")))</f>
        <v/>
      </c>
      <c r="W96" s="20">
        <f>IF($A96="","",IF($H96="Inicio de continuidad",IF($T96="","AVISO: falta referencia inicial","Correcto"),IF($I96="","REVISAR: falta escena anterior",IF($T96="","REVISAR: falta referencia visual","Correcto"))))</f>
        <v/>
      </c>
      <c r="X96" s="20">
        <f>IF($A96="","",IF(COUNTIF($A$2:$A$101,$A96)&gt;1,"REVISAR: ID duplicado",IF($K96="","REVISAR: falta prenda",IF(COUNTIF(Prendas!$A$2:$A$101,$K96)=0,"REVISAR: la prenda no existe",IF(OR($Q96="En lavandería",$Q96="En ajuste",$Q96="Baja"),"REVISAR: prenda no disponible",IF(COUNTIFS($E$2:$E$101,$E96,$F$2:$F$101,$F96,$K$2:$K$101,$K96)&gt;1,"REVISAR: asignación duplicada","Correcto"))))))</f>
        <v/>
      </c>
      <c r="Y96" s="21">
        <f>IF($A96="","",IF(OR($B96="",$C96="",$E96="",$F96="",$G96="",$H96="",$K96="",$R96=""),"REVISAR",IF(OR(LEFT($V96,7)="REVISAR",LEFT($W96,7)="REVISAR",LEFT($X96,7)="REVISAR",$R96="Incidencia"),"REVISAR","Correcto")))</f>
        <v/>
      </c>
      <c r="Z96" s="21">
        <f>IF($E96="",0,IF(COUNTIF($E$2:E96,$E96)=1,1,0))</f>
        <v/>
      </c>
    </row>
    <row r="97" ht="24" customHeight="1">
      <c r="A97" s="17" t="n"/>
      <c r="B97" s="17" t="n"/>
      <c r="C97" s="28" t="n"/>
      <c r="D97" s="17" t="n"/>
      <c r="E97" s="17" t="n"/>
      <c r="F97" s="17" t="n"/>
      <c r="G97" s="17" t="n"/>
      <c r="H97" s="19" t="n"/>
      <c r="I97" s="19" t="n"/>
      <c r="J97" s="17" t="n"/>
      <c r="K97" s="17" t="n"/>
      <c r="L97" s="20">
        <f>IF($A97="","",IFERROR(INDEX(Prendas!$B$2:$B$101,MATCH($K97,Prendas!$A$2:$A$101,0)),""))</f>
        <v/>
      </c>
      <c r="M97" s="20">
        <f>IF($A97="","",IFERROR(INDEX(Prendas!$C$2:$C$101,MATCH($K97,Prendas!$A$2:$A$101,0)),""))</f>
        <v/>
      </c>
      <c r="N97" s="21">
        <f>IF($A97="","",IFERROR(INDEX(Prendas!$D$2:$D$101,MATCH($K97,Prendas!$A$2:$A$101,0)),""))</f>
        <v/>
      </c>
      <c r="O97" s="21">
        <f>IF($A97="","",IFERROR(INDEX(Prendas!$E$2:$E$101,MATCH($K97,Prendas!$A$2:$A$101,0)),""))</f>
        <v/>
      </c>
      <c r="P97" s="17" t="n"/>
      <c r="Q97" s="20">
        <f>IF($A97="","",IFERROR(INDEX(Prendas!$H$2:$H$101,MATCH($K97,Prendas!$A$2:$A$101,0)),""))</f>
        <v/>
      </c>
      <c r="R97" s="19" t="n"/>
      <c r="S97" s="19" t="n"/>
      <c r="T97" s="19" t="n"/>
      <c r="U97" s="19" t="n"/>
      <c r="V97" s="20">
        <f>IF($A97="","",IF(OR($P97="",$O97=""),"REVISAR: falta talla",IF(OR($P97=$O97,$O97="Única"),"Correcto","REVISAR: talla distinta")))</f>
        <v/>
      </c>
      <c r="W97" s="20">
        <f>IF($A97="","",IF($H97="Inicio de continuidad",IF($T97="","AVISO: falta referencia inicial","Correcto"),IF($I97="","REVISAR: falta escena anterior",IF($T97="","REVISAR: falta referencia visual","Correcto"))))</f>
        <v/>
      </c>
      <c r="X97" s="20">
        <f>IF($A97="","",IF(COUNTIF($A$2:$A$101,$A97)&gt;1,"REVISAR: ID duplicado",IF($K97="","REVISAR: falta prenda",IF(COUNTIF(Prendas!$A$2:$A$101,$K97)=0,"REVISAR: la prenda no existe",IF(OR($Q97="En lavandería",$Q97="En ajuste",$Q97="Baja"),"REVISAR: prenda no disponible",IF(COUNTIFS($E$2:$E$101,$E97,$F$2:$F$101,$F97,$K$2:$K$101,$K97)&gt;1,"REVISAR: asignación duplicada","Correcto"))))))</f>
        <v/>
      </c>
      <c r="Y97" s="21">
        <f>IF($A97="","",IF(OR($B97="",$C97="",$E97="",$F97="",$G97="",$H97="",$K97="",$R97=""),"REVISAR",IF(OR(LEFT($V97,7)="REVISAR",LEFT($W97,7)="REVISAR",LEFT($X97,7)="REVISAR",$R97="Incidencia"),"REVISAR","Correcto")))</f>
        <v/>
      </c>
      <c r="Z97" s="21">
        <f>IF($E97="",0,IF(COUNTIF($E$2:E97,$E97)=1,1,0))</f>
        <v/>
      </c>
    </row>
    <row r="98" ht="24" customHeight="1">
      <c r="A98" s="17" t="n"/>
      <c r="B98" s="17" t="n"/>
      <c r="C98" s="28" t="n"/>
      <c r="D98" s="17" t="n"/>
      <c r="E98" s="17" t="n"/>
      <c r="F98" s="17" t="n"/>
      <c r="G98" s="17" t="n"/>
      <c r="H98" s="19" t="n"/>
      <c r="I98" s="19" t="n"/>
      <c r="J98" s="17" t="n"/>
      <c r="K98" s="17" t="n"/>
      <c r="L98" s="20">
        <f>IF($A98="","",IFERROR(INDEX(Prendas!$B$2:$B$101,MATCH($K98,Prendas!$A$2:$A$101,0)),""))</f>
        <v/>
      </c>
      <c r="M98" s="20">
        <f>IF($A98="","",IFERROR(INDEX(Prendas!$C$2:$C$101,MATCH($K98,Prendas!$A$2:$A$101,0)),""))</f>
        <v/>
      </c>
      <c r="N98" s="21">
        <f>IF($A98="","",IFERROR(INDEX(Prendas!$D$2:$D$101,MATCH($K98,Prendas!$A$2:$A$101,0)),""))</f>
        <v/>
      </c>
      <c r="O98" s="21">
        <f>IF($A98="","",IFERROR(INDEX(Prendas!$E$2:$E$101,MATCH($K98,Prendas!$A$2:$A$101,0)),""))</f>
        <v/>
      </c>
      <c r="P98" s="17" t="n"/>
      <c r="Q98" s="20">
        <f>IF($A98="","",IFERROR(INDEX(Prendas!$H$2:$H$101,MATCH($K98,Prendas!$A$2:$A$101,0)),""))</f>
        <v/>
      </c>
      <c r="R98" s="19" t="n"/>
      <c r="S98" s="19" t="n"/>
      <c r="T98" s="19" t="n"/>
      <c r="U98" s="19" t="n"/>
      <c r="V98" s="20">
        <f>IF($A98="","",IF(OR($P98="",$O98=""),"REVISAR: falta talla",IF(OR($P98=$O98,$O98="Única"),"Correcto","REVISAR: talla distinta")))</f>
        <v/>
      </c>
      <c r="W98" s="20">
        <f>IF($A98="","",IF($H98="Inicio de continuidad",IF($T98="","AVISO: falta referencia inicial","Correcto"),IF($I98="","REVISAR: falta escena anterior",IF($T98="","REVISAR: falta referencia visual","Correcto"))))</f>
        <v/>
      </c>
      <c r="X98" s="20">
        <f>IF($A98="","",IF(COUNTIF($A$2:$A$101,$A98)&gt;1,"REVISAR: ID duplicado",IF($K98="","REVISAR: falta prenda",IF(COUNTIF(Prendas!$A$2:$A$101,$K98)=0,"REVISAR: la prenda no existe",IF(OR($Q98="En lavandería",$Q98="En ajuste",$Q98="Baja"),"REVISAR: prenda no disponible",IF(COUNTIFS($E$2:$E$101,$E98,$F$2:$F$101,$F98,$K$2:$K$101,$K98)&gt;1,"REVISAR: asignación duplicada","Correcto"))))))</f>
        <v/>
      </c>
      <c r="Y98" s="21">
        <f>IF($A98="","",IF(OR($B98="",$C98="",$E98="",$F98="",$G98="",$H98="",$K98="",$R98=""),"REVISAR",IF(OR(LEFT($V98,7)="REVISAR",LEFT($W98,7)="REVISAR",LEFT($X98,7)="REVISAR",$R98="Incidencia"),"REVISAR","Correcto")))</f>
        <v/>
      </c>
      <c r="Z98" s="21">
        <f>IF($E98="",0,IF(COUNTIF($E$2:E98,$E98)=1,1,0))</f>
        <v/>
      </c>
    </row>
    <row r="99" ht="24" customHeight="1">
      <c r="A99" s="17" t="n"/>
      <c r="B99" s="17" t="n"/>
      <c r="C99" s="28" t="n"/>
      <c r="D99" s="17" t="n"/>
      <c r="E99" s="17" t="n"/>
      <c r="F99" s="17" t="n"/>
      <c r="G99" s="17" t="n"/>
      <c r="H99" s="19" t="n"/>
      <c r="I99" s="19" t="n"/>
      <c r="J99" s="17" t="n"/>
      <c r="K99" s="17" t="n"/>
      <c r="L99" s="20">
        <f>IF($A99="","",IFERROR(INDEX(Prendas!$B$2:$B$101,MATCH($K99,Prendas!$A$2:$A$101,0)),""))</f>
        <v/>
      </c>
      <c r="M99" s="20">
        <f>IF($A99="","",IFERROR(INDEX(Prendas!$C$2:$C$101,MATCH($K99,Prendas!$A$2:$A$101,0)),""))</f>
        <v/>
      </c>
      <c r="N99" s="21">
        <f>IF($A99="","",IFERROR(INDEX(Prendas!$D$2:$D$101,MATCH($K99,Prendas!$A$2:$A$101,0)),""))</f>
        <v/>
      </c>
      <c r="O99" s="21">
        <f>IF($A99="","",IFERROR(INDEX(Prendas!$E$2:$E$101,MATCH($K99,Prendas!$A$2:$A$101,0)),""))</f>
        <v/>
      </c>
      <c r="P99" s="17" t="n"/>
      <c r="Q99" s="20">
        <f>IF($A99="","",IFERROR(INDEX(Prendas!$H$2:$H$101,MATCH($K99,Prendas!$A$2:$A$101,0)),""))</f>
        <v/>
      </c>
      <c r="R99" s="19" t="n"/>
      <c r="S99" s="19" t="n"/>
      <c r="T99" s="19" t="n"/>
      <c r="U99" s="19" t="n"/>
      <c r="V99" s="20">
        <f>IF($A99="","",IF(OR($P99="",$O99=""),"REVISAR: falta talla",IF(OR($P99=$O99,$O99="Única"),"Correcto","REVISAR: talla distinta")))</f>
        <v/>
      </c>
      <c r="W99" s="20">
        <f>IF($A99="","",IF($H99="Inicio de continuidad",IF($T99="","AVISO: falta referencia inicial","Correcto"),IF($I99="","REVISAR: falta escena anterior",IF($T99="","REVISAR: falta referencia visual","Correcto"))))</f>
        <v/>
      </c>
      <c r="X99" s="20">
        <f>IF($A99="","",IF(COUNTIF($A$2:$A$101,$A99)&gt;1,"REVISAR: ID duplicado",IF($K99="","REVISAR: falta prenda",IF(COUNTIF(Prendas!$A$2:$A$101,$K99)=0,"REVISAR: la prenda no existe",IF(OR($Q99="En lavandería",$Q99="En ajuste",$Q99="Baja"),"REVISAR: prenda no disponible",IF(COUNTIFS($E$2:$E$101,$E99,$F$2:$F$101,$F99,$K$2:$K$101,$K99)&gt;1,"REVISAR: asignación duplicada","Correcto"))))))</f>
        <v/>
      </c>
      <c r="Y99" s="21">
        <f>IF($A99="","",IF(OR($B99="",$C99="",$E99="",$F99="",$G99="",$H99="",$K99="",$R99=""),"REVISAR",IF(OR(LEFT($V99,7)="REVISAR",LEFT($W99,7)="REVISAR",LEFT($X99,7)="REVISAR",$R99="Incidencia"),"REVISAR","Correcto")))</f>
        <v/>
      </c>
      <c r="Z99" s="21">
        <f>IF($E99="",0,IF(COUNTIF($E$2:E99,$E99)=1,1,0))</f>
        <v/>
      </c>
    </row>
    <row r="100" ht="24" customHeight="1">
      <c r="A100" s="17" t="n"/>
      <c r="B100" s="17" t="n"/>
      <c r="C100" s="28" t="n"/>
      <c r="D100" s="17" t="n"/>
      <c r="E100" s="17" t="n"/>
      <c r="F100" s="17" t="n"/>
      <c r="G100" s="17" t="n"/>
      <c r="H100" s="19" t="n"/>
      <c r="I100" s="19" t="n"/>
      <c r="J100" s="17" t="n"/>
      <c r="K100" s="17" t="n"/>
      <c r="L100" s="20">
        <f>IF($A100="","",IFERROR(INDEX(Prendas!$B$2:$B$101,MATCH($K100,Prendas!$A$2:$A$101,0)),""))</f>
        <v/>
      </c>
      <c r="M100" s="20">
        <f>IF($A100="","",IFERROR(INDEX(Prendas!$C$2:$C$101,MATCH($K100,Prendas!$A$2:$A$101,0)),""))</f>
        <v/>
      </c>
      <c r="N100" s="21">
        <f>IF($A100="","",IFERROR(INDEX(Prendas!$D$2:$D$101,MATCH($K100,Prendas!$A$2:$A$101,0)),""))</f>
        <v/>
      </c>
      <c r="O100" s="21">
        <f>IF($A100="","",IFERROR(INDEX(Prendas!$E$2:$E$101,MATCH($K100,Prendas!$A$2:$A$101,0)),""))</f>
        <v/>
      </c>
      <c r="P100" s="17" t="n"/>
      <c r="Q100" s="20">
        <f>IF($A100="","",IFERROR(INDEX(Prendas!$H$2:$H$101,MATCH($K100,Prendas!$A$2:$A$101,0)),""))</f>
        <v/>
      </c>
      <c r="R100" s="19" t="n"/>
      <c r="S100" s="19" t="n"/>
      <c r="T100" s="19" t="n"/>
      <c r="U100" s="19" t="n"/>
      <c r="V100" s="20">
        <f>IF($A100="","",IF(OR($P100="",$O100=""),"REVISAR: falta talla",IF(OR($P100=$O100,$O100="Única"),"Correcto","REVISAR: talla distinta")))</f>
        <v/>
      </c>
      <c r="W100" s="20">
        <f>IF($A100="","",IF($H100="Inicio de continuidad",IF($T100="","AVISO: falta referencia inicial","Correcto"),IF($I100="","REVISAR: falta escena anterior",IF($T100="","REVISAR: falta referencia visual","Correcto"))))</f>
        <v/>
      </c>
      <c r="X100" s="20">
        <f>IF($A100="","",IF(COUNTIF($A$2:$A$101,$A100)&gt;1,"REVISAR: ID duplicado",IF($K100="","REVISAR: falta prenda",IF(COUNTIF(Prendas!$A$2:$A$101,$K100)=0,"REVISAR: la prenda no existe",IF(OR($Q100="En lavandería",$Q100="En ajuste",$Q100="Baja"),"REVISAR: prenda no disponible",IF(COUNTIFS($E$2:$E$101,$E100,$F$2:$F$101,$F100,$K$2:$K$101,$K100)&gt;1,"REVISAR: asignación duplicada","Correcto"))))))</f>
        <v/>
      </c>
      <c r="Y100" s="21">
        <f>IF($A100="","",IF(OR($B100="",$C100="",$E100="",$F100="",$G100="",$H100="",$K100="",$R100=""),"REVISAR",IF(OR(LEFT($V100,7)="REVISAR",LEFT($W100,7)="REVISAR",LEFT($X100,7)="REVISAR",$R100="Incidencia"),"REVISAR","Correcto")))</f>
        <v/>
      </c>
      <c r="Z100" s="21">
        <f>IF($E100="",0,IF(COUNTIF($E$2:E100,$E100)=1,1,0))</f>
        <v/>
      </c>
    </row>
    <row r="101" ht="24" customHeight="1">
      <c r="A101" s="17" t="n"/>
      <c r="B101" s="17" t="n"/>
      <c r="C101" s="28" t="n"/>
      <c r="D101" s="17" t="n"/>
      <c r="E101" s="17" t="n"/>
      <c r="F101" s="17" t="n"/>
      <c r="G101" s="17" t="n"/>
      <c r="H101" s="19" t="n"/>
      <c r="I101" s="19" t="n"/>
      <c r="J101" s="17" t="n"/>
      <c r="K101" s="17" t="n"/>
      <c r="L101" s="20">
        <f>IF($A101="","",IFERROR(INDEX(Prendas!$B$2:$B$101,MATCH($K101,Prendas!$A$2:$A$101,0)),""))</f>
        <v/>
      </c>
      <c r="M101" s="20">
        <f>IF($A101="","",IFERROR(INDEX(Prendas!$C$2:$C$101,MATCH($K101,Prendas!$A$2:$A$101,0)),""))</f>
        <v/>
      </c>
      <c r="N101" s="21">
        <f>IF($A101="","",IFERROR(INDEX(Prendas!$D$2:$D$101,MATCH($K101,Prendas!$A$2:$A$101,0)),""))</f>
        <v/>
      </c>
      <c r="O101" s="21">
        <f>IF($A101="","",IFERROR(INDEX(Prendas!$E$2:$E$101,MATCH($K101,Prendas!$A$2:$A$101,0)),""))</f>
        <v/>
      </c>
      <c r="P101" s="17" t="n"/>
      <c r="Q101" s="20">
        <f>IF($A101="","",IFERROR(INDEX(Prendas!$H$2:$H$101,MATCH($K101,Prendas!$A$2:$A$101,0)),""))</f>
        <v/>
      </c>
      <c r="R101" s="19" t="n"/>
      <c r="S101" s="19" t="n"/>
      <c r="T101" s="19" t="n"/>
      <c r="U101" s="19" t="n"/>
      <c r="V101" s="20">
        <f>IF($A101="","",IF(OR($P101="",$O101=""),"REVISAR: falta talla",IF(OR($P101=$O101,$O101="Única"),"Correcto","REVISAR: talla distinta")))</f>
        <v/>
      </c>
      <c r="W101" s="20">
        <f>IF($A101="","",IF($H101="Inicio de continuidad",IF($T101="","AVISO: falta referencia inicial","Correcto"),IF($I101="","REVISAR: falta escena anterior",IF($T101="","REVISAR: falta referencia visual","Correcto"))))</f>
        <v/>
      </c>
      <c r="X101" s="20">
        <f>IF($A101="","",IF(COUNTIF($A$2:$A$101,$A101)&gt;1,"REVISAR: ID duplicado",IF($K101="","REVISAR: falta prenda",IF(COUNTIF(Prendas!$A$2:$A$101,$K101)=0,"REVISAR: la prenda no existe",IF(OR($Q101="En lavandería",$Q101="En ajuste",$Q101="Baja"),"REVISAR: prenda no disponible",IF(COUNTIFS($E$2:$E$101,$E101,$F$2:$F$101,$F101,$K$2:$K$101,$K101)&gt;1,"REVISAR: asignación duplicada","Correcto"))))))</f>
        <v/>
      </c>
      <c r="Y101" s="21">
        <f>IF($A101="","",IF(OR($B101="",$C101="",$E101="",$F101="",$G101="",$H101="",$K101="",$R101=""),"REVISAR",IF(OR(LEFT($V101,7)="REVISAR",LEFT($W101,7)="REVISAR",LEFT($X101,7)="REVISAR",$R101="Incidencia"),"REVISAR","Correcto")))</f>
        <v/>
      </c>
      <c r="Z101" s="21">
        <f>IF($E101="",0,IF(COUNTIF($E$2:E101,$E101)=1,1,0))</f>
        <v/>
      </c>
    </row>
  </sheetData>
  <conditionalFormatting sqref="A2:Y101">
    <cfRule type="expression" priority="1" dxfId="0">
      <formula>$Y2="REVISAR"</formula>
    </cfRule>
    <cfRule type="expression" priority="2" dxfId="1">
      <formula>AND($A2&lt;&gt;"",$Y2="Correcto",$R2="Listo")</formula>
    </cfRule>
    <cfRule type="expression" priority="3" dxfId="5">
      <formula>AND($A2&lt;&gt;"",$R2="En preparación",$Y2&lt;&gt;"REVISAR")</formula>
    </cfRule>
  </conditionalFormatting>
  <conditionalFormatting sqref="V2:X101">
    <cfRule type="expression" priority="4" dxfId="6">
      <formula>LEFT(V2,7)="REVISAR"</formula>
    </cfRule>
  </conditionalFormatting>
  <conditionalFormatting sqref="W2:W101">
    <cfRule type="expression" priority="5" dxfId="2">
      <formula>LEFT($W2,5)="AVISO"</formula>
    </cfRule>
  </conditionalFormatting>
  <conditionalFormatting sqref="C2:C101">
    <cfRule type="expression" priority="6" dxfId="0">
      <formula>AND($A2&lt;&gt;"",$C2&lt;Instrucciones!$B$3,$R2&lt;&gt;"Listo",$R2&lt;&gt;"No aplica")</formula>
    </cfRule>
  </conditionalFormatting>
  <dataValidations count="9">
    <dataValidation sqref="A2:A101" showDropDown="0" showInputMessage="1" showErrorMessage="1" allowBlank="0" errorTitle="Dato no válido" error="El ID debe tener como máximo 20 caracteres." type="textLength" errorStyle="stop" operator="lessThanOrEqual">
      <formula1>20</formula1>
    </dataValidation>
    <dataValidation sqref="B2:B101" showDropDown="0" showInputMessage="1" showErrorMessage="1" allowBlank="0" errorTitle="Dato no válido" error="La jornada debe ser un número entero entre 1 y 999." type="whole" errorStyle="stop" operator="between">
      <formula1>1</formula1>
      <formula2>999</formula2>
    </dataValidation>
    <dataValidation sqref="C2:C101" showDropDown="0" showInputMessage="1" showErrorMessage="1" allowBlank="0" errorTitle="Dato no válido" error="Introduce una fecha entre 01/01/2020 y 31/12/2100." type="date" errorStyle="stop" operator="between">
      <formula1>DATE(2020,1,1)</formula1>
      <formula2>DATE(2100,12,31)</formula2>
    </dataValidation>
    <dataValidation sqref="D2:D101" showDropDown="0" showInputMessage="1" showErrorMessage="1" allowBlank="0" errorTitle="Dato no válido" error="El orden debe ser un entero entre 1 y 9999." type="whole" errorStyle="stop" operator="between">
      <formula1>1</formula1>
      <formula2>9999</formula2>
    </dataValidation>
    <dataValidation sqref="H2:H101" showDropDown="0" showInputMessage="1" showErrorMessage="1" allowBlank="0" errorTitle="Dato no válido" error="Selecciona un tipo de continuidad." type="list" errorStyle="stop">
      <formula1>Instrucciones!$D$2:$D$7</formula1>
    </dataValidation>
    <dataValidation sqref="J2:J101" showDropDown="0" showInputMessage="1" showErrorMessage="1" allowBlank="0" errorTitle="Dato no válido" error="Selecciona Sí o No." type="list" errorStyle="stop">
      <formula1>Instrucciones!$E$2:$E$3</formula1>
    </dataValidation>
    <dataValidation sqref="K2:K101" showDropDown="0" showInputMessage="1" showErrorMessage="1" allowBlank="0" errorTitle="Dato no válido" error="Selecciona un ID existente en Prendas." type="list" errorStyle="stop">
      <formula1>Prendas!$A$2:$A$101</formula1>
    </dataValidation>
    <dataValidation sqref="P2:P101" showDropDown="0" showInputMessage="1" showErrorMessage="1" allowBlank="0" errorTitle="Dato no válido" error="Selecciona una talla." type="list" errorStyle="stop">
      <formula1>Instrucciones!$F$2:$F$14</formula1>
    </dataValidation>
    <dataValidation sqref="R2:R101" showDropDown="0" showInputMessage="1" showErrorMessage="1" allowBlank="0" errorTitle="Dato no válido" error="Selecciona un estado de preparación." type="list" errorStyle="stop">
      <formula1>Instrucciones!$G$2:$G$6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2" customWidth="1" min="3" max="3"/>
    <col width="17" customWidth="1" min="4" max="4"/>
    <col width="11" customWidth="1" min="5" max="5"/>
    <col width="16" customWidth="1" min="6" max="6"/>
    <col width="27" customWidth="1" min="7" max="7"/>
    <col width="19" customWidth="1" min="8" max="8"/>
    <col width="22" customWidth="1" min="9" max="9"/>
    <col width="42" customWidth="1" min="10" max="10"/>
  </cols>
  <sheetData>
    <row r="1" ht="32" customHeight="1">
      <c r="A1" s="6" t="inlineStr">
        <is>
          <t>ID prenda</t>
        </is>
      </c>
      <c r="B1" s="6" t="inlineStr">
        <is>
          <t>Categoría</t>
        </is>
      </c>
      <c r="C1" s="6" t="inlineStr">
        <is>
          <t>Descripción</t>
        </is>
      </c>
      <c r="D1" s="6" t="inlineStr">
        <is>
          <t>Color</t>
        </is>
      </c>
      <c r="E1" s="6" t="inlineStr">
        <is>
          <t>Talla</t>
        </is>
      </c>
      <c r="F1" s="6" t="inlineStr">
        <is>
          <t>Estado físico</t>
        </is>
      </c>
      <c r="G1" s="6" t="inlineStr">
        <is>
          <t>Ubicación habitual</t>
        </is>
      </c>
      <c r="H1" s="6" t="inlineStr">
        <is>
          <t>Disponibilidad</t>
        </is>
      </c>
      <c r="I1" s="6" t="inlineStr">
        <is>
          <t>Tratamiento pendiente</t>
        </is>
      </c>
      <c r="J1" s="6" t="inlineStr">
        <is>
          <t>Observaciones</t>
        </is>
      </c>
    </row>
    <row r="2" ht="30" customHeight="1">
      <c r="A2" s="17" t="inlineStr">
        <is>
          <t>PRE-001</t>
        </is>
      </c>
      <c r="B2" s="17" t="inlineStr">
        <is>
          <t>Chaqueta</t>
        </is>
      </c>
      <c r="C2" s="19" t="inlineStr">
        <is>
          <t>Chaqueta corta de algodón</t>
        </is>
      </c>
      <c r="D2" s="17" t="inlineStr">
        <is>
          <t>Verde botella</t>
        </is>
      </c>
      <c r="E2" s="17" t="inlineStr">
        <is>
          <t>M</t>
        </is>
      </c>
      <c r="F2" s="17" t="inlineStr">
        <is>
          <t>Bueno</t>
        </is>
      </c>
      <c r="G2" s="19" t="inlineStr">
        <is>
          <t>Almacén A, barra 1</t>
        </is>
      </c>
      <c r="H2" s="17" t="inlineStr">
        <is>
          <t>Reservada</t>
        </is>
      </c>
      <c r="I2" s="17" t="inlineStr">
        <is>
          <t>Envejecido</t>
        </is>
      </c>
      <c r="J2" s="19" t="inlineStr">
        <is>
          <t>Producción ficticia «La última luz de cartón»</t>
        </is>
      </c>
    </row>
    <row r="3" ht="30" customHeight="1">
      <c r="A3" s="17" t="inlineStr">
        <is>
          <t>PRE-002</t>
        </is>
      </c>
      <c r="B3" s="17" t="inlineStr">
        <is>
          <t>Pantalón</t>
        </is>
      </c>
      <c r="C3" s="19" t="inlineStr">
        <is>
          <t>Pantalón recto de pinzas</t>
        </is>
      </c>
      <c r="D3" s="17" t="inlineStr">
        <is>
          <t>Gris marengo</t>
        </is>
      </c>
      <c r="E3" s="17" t="inlineStr">
        <is>
          <t>38</t>
        </is>
      </c>
      <c r="F3" s="17" t="inlineStr">
        <is>
          <t>Bueno</t>
        </is>
      </c>
      <c r="G3" s="19" t="inlineStr">
        <is>
          <t>Almacén A, barra 1</t>
        </is>
      </c>
      <c r="H3" s="17" t="inlineStr">
        <is>
          <t>Reservada</t>
        </is>
      </c>
      <c r="I3" s="17" t="inlineStr">
        <is>
          <t>Ninguno</t>
        </is>
      </c>
      <c r="J3" s="19" t="inlineStr">
        <is>
          <t>Etiqueta interior ALB-01</t>
        </is>
      </c>
    </row>
    <row r="4" ht="30" customHeight="1">
      <c r="A4" s="17" t="inlineStr">
        <is>
          <t>PRE-003</t>
        </is>
      </c>
      <c r="B4" s="17" t="inlineStr">
        <is>
          <t>Bolso</t>
        </is>
      </c>
      <c r="C4" s="19" t="inlineStr">
        <is>
          <t>Bolso bandolera pequeño</t>
        </is>
      </c>
      <c r="D4" s="17" t="inlineStr">
        <is>
          <t>Cuero oscuro</t>
        </is>
      </c>
      <c r="E4" s="17" t="inlineStr">
        <is>
          <t>Única</t>
        </is>
      </c>
      <c r="F4" s="17" t="inlineStr">
        <is>
          <t>Bueno</t>
        </is>
      </c>
      <c r="G4" s="19" t="inlineStr">
        <is>
          <t>Estantería C, caja 2</t>
        </is>
      </c>
      <c r="H4" s="17" t="inlineStr">
        <is>
          <t>Reservada</t>
        </is>
      </c>
      <c r="I4" s="17" t="inlineStr">
        <is>
          <t>Ninguno</t>
        </is>
      </c>
      <c r="J4" s="19" t="inlineStr">
        <is>
          <t>Sin marcas comerciales visibles</t>
        </is>
      </c>
    </row>
    <row r="5" ht="30" customHeight="1">
      <c r="A5" s="17" t="inlineStr">
        <is>
          <t>PRE-004</t>
        </is>
      </c>
      <c r="B5" s="17" t="inlineStr">
        <is>
          <t>Camisa</t>
        </is>
      </c>
      <c r="C5" s="19" t="inlineStr">
        <is>
          <t>Camisa de lino</t>
        </is>
      </c>
      <c r="D5" s="17" t="inlineStr">
        <is>
          <t>Blanco roto</t>
        </is>
      </c>
      <c r="E5" s="17" t="inlineStr">
        <is>
          <t>L</t>
        </is>
      </c>
      <c r="F5" s="17" t="inlineStr">
        <is>
          <t>Bueno</t>
        </is>
      </c>
      <c r="G5" s="19" t="inlineStr">
        <is>
          <t>Almacén A, barra 2</t>
        </is>
      </c>
      <c r="H5" s="17" t="inlineStr">
        <is>
          <t>Reservada</t>
        </is>
      </c>
      <c r="I5" s="17" t="inlineStr">
        <is>
          <t>Planchado</t>
        </is>
      </c>
      <c r="J5" s="19" t="inlineStr">
        <is>
          <t>Mangas ligeramente remangadas</t>
        </is>
      </c>
    </row>
    <row r="6" ht="30" customHeight="1">
      <c r="A6" s="17" t="inlineStr">
        <is>
          <t>PRE-005</t>
        </is>
      </c>
      <c r="B6" s="17" t="inlineStr">
        <is>
          <t>Calzado</t>
        </is>
      </c>
      <c r="C6" s="19" t="inlineStr">
        <is>
          <t>Botín de cordones</t>
        </is>
      </c>
      <c r="D6" s="17" t="inlineStr">
        <is>
          <t>Marrón</t>
        </is>
      </c>
      <c r="E6" s="17" t="inlineStr">
        <is>
          <t>42</t>
        </is>
      </c>
      <c r="F6" s="17" t="inlineStr">
        <is>
          <t>Usado</t>
        </is>
      </c>
      <c r="G6" s="19" t="inlineStr">
        <is>
          <t>Zapatero B</t>
        </is>
      </c>
      <c r="H6" s="17" t="inlineStr">
        <is>
          <t>Disponible</t>
        </is>
      </c>
      <c r="I6" s="17" t="inlineStr">
        <is>
          <t>Limpieza</t>
        </is>
      </c>
      <c r="J6" s="19" t="inlineStr">
        <is>
          <t>Par completo</t>
        </is>
      </c>
    </row>
    <row r="7" ht="30" customHeight="1">
      <c r="A7" s="17" t="inlineStr">
        <is>
          <t>PRE-006</t>
        </is>
      </c>
      <c r="B7" s="17" t="inlineStr">
        <is>
          <t>Jersey</t>
        </is>
      </c>
      <c r="C7" s="19" t="inlineStr">
        <is>
          <t>Jersey fino de cuello redondo</t>
        </is>
      </c>
      <c r="D7" s="17" t="inlineStr">
        <is>
          <t>Azul noche</t>
        </is>
      </c>
      <c r="E7" s="17" t="inlineStr">
        <is>
          <t>S</t>
        </is>
      </c>
      <c r="F7" s="17" t="inlineStr">
        <is>
          <t>Bueno</t>
        </is>
      </c>
      <c r="G7" s="19" t="inlineStr">
        <is>
          <t>Lavandería ficticia interna</t>
        </is>
      </c>
      <c r="H7" s="17" t="inlineStr">
        <is>
          <t>En lavandería</t>
        </is>
      </c>
      <c r="I7" s="17" t="inlineStr">
        <is>
          <t>Lavado</t>
        </is>
      </c>
      <c r="J7" s="19" t="inlineStr">
        <is>
          <t>Necesario para ESC-027</t>
        </is>
      </c>
    </row>
    <row r="8" ht="30" customHeight="1">
      <c r="A8" s="17" t="inlineStr">
        <is>
          <t>PRE-007</t>
        </is>
      </c>
      <c r="B8" s="17" t="inlineStr">
        <is>
          <t>Sombrero</t>
        </is>
      </c>
      <c r="C8" s="19" t="inlineStr">
        <is>
          <t>Sombrero de ala corta</t>
        </is>
      </c>
      <c r="D8" s="17" t="inlineStr">
        <is>
          <t>Beige</t>
        </is>
      </c>
      <c r="E8" s="17" t="inlineStr">
        <is>
          <t>Única</t>
        </is>
      </c>
      <c r="F8" s="17" t="inlineStr">
        <is>
          <t>Bueno</t>
        </is>
      </c>
      <c r="G8" s="19" t="inlineStr">
        <is>
          <t>Estantería C, caja 4</t>
        </is>
      </c>
      <c r="H8" s="17" t="inlineStr">
        <is>
          <t>Reservada</t>
        </is>
      </c>
      <c r="I8" s="17" t="inlineStr">
        <is>
          <t>Ninguno</t>
        </is>
      </c>
      <c r="J8" s="19" t="inlineStr">
        <is>
          <t>Registrar inclinación en raccord</t>
        </is>
      </c>
    </row>
    <row r="9" ht="30" customHeight="1">
      <c r="A9" s="17" t="inlineStr">
        <is>
          <t>PRE-008</t>
        </is>
      </c>
      <c r="B9" s="17" t="inlineStr">
        <is>
          <t>Abrigo</t>
        </is>
      </c>
      <c r="C9" s="19" t="inlineStr">
        <is>
          <t>Abrigo de lana de corte clásico</t>
        </is>
      </c>
      <c r="D9" s="17" t="inlineStr">
        <is>
          <t>Camel</t>
        </is>
      </c>
      <c r="E9" s="17" t="inlineStr">
        <is>
          <t>L</t>
        </is>
      </c>
      <c r="F9" s="17" t="inlineStr">
        <is>
          <t>Usado</t>
        </is>
      </c>
      <c r="G9" s="19" t="inlineStr">
        <is>
          <t>Almacén B, barra 3</t>
        </is>
      </c>
      <c r="H9" s="17" t="inlineStr">
        <is>
          <t>Disponible</t>
        </is>
      </c>
      <c r="I9" s="17" t="inlineStr">
        <is>
          <t>Envejecido</t>
        </is>
      </c>
      <c r="J9" s="19" t="inlineStr">
        <is>
          <t>Preparar desgaste en codos</t>
        </is>
      </c>
    </row>
    <row r="10" ht="30" customHeight="1">
      <c r="A10" s="17" t="inlineStr">
        <is>
          <t>PRE-009</t>
        </is>
      </c>
      <c r="B10" s="17" t="inlineStr">
        <is>
          <t>Vestido</t>
        </is>
      </c>
      <c r="C10" s="19" t="inlineStr">
        <is>
          <t>Vestido midi estampado</t>
        </is>
      </c>
      <c r="D10" s="17" t="inlineStr">
        <is>
          <t>Azul y crema</t>
        </is>
      </c>
      <c r="E10" s="17" t="inlineStr">
        <is>
          <t>M</t>
        </is>
      </c>
      <c r="F10" s="17" t="inlineStr">
        <is>
          <t>Bueno</t>
        </is>
      </c>
      <c r="G10" s="19" t="inlineStr">
        <is>
          <t>Almacén B, barra 4</t>
        </is>
      </c>
      <c r="H10" s="17" t="inlineStr">
        <is>
          <t>Disponible</t>
        </is>
      </c>
      <c r="I10" s="17" t="inlineStr">
        <is>
          <t>Planchado</t>
        </is>
      </c>
      <c r="J10" s="19" t="inlineStr">
        <is>
          <t>Reserva para LOOK-NER-03</t>
        </is>
      </c>
    </row>
    <row r="11" ht="30" customHeight="1">
      <c r="A11" s="17" t="inlineStr">
        <is>
          <t>PRE-010</t>
        </is>
      </c>
      <c r="B11" s="17" t="inlineStr">
        <is>
          <t>Complemento</t>
        </is>
      </c>
      <c r="C11" s="19" t="inlineStr">
        <is>
          <t>Pañuelo de algodón</t>
        </is>
      </c>
      <c r="D11" s="17" t="inlineStr">
        <is>
          <t>Rojo apagado</t>
        </is>
      </c>
      <c r="E11" s="17" t="inlineStr">
        <is>
          <t>Única</t>
        </is>
      </c>
      <c r="F11" s="17" t="inlineStr">
        <is>
          <t>Bueno</t>
        </is>
      </c>
      <c r="G11" s="19" t="inlineStr">
        <is>
          <t>Estantería C, caja 1</t>
        </is>
      </c>
      <c r="H11" s="17" t="inlineStr">
        <is>
          <t>Disponible</t>
        </is>
      </c>
      <c r="I11" s="17" t="inlineStr">
        <is>
          <t>Ninguno</t>
        </is>
      </c>
      <c r="J11" s="19" t="inlineStr">
        <is>
          <t>Sin asignación inicial</t>
        </is>
      </c>
    </row>
    <row r="12" ht="21" customHeight="1">
      <c r="A12" s="17" t="n"/>
      <c r="B12" s="17" t="n"/>
      <c r="C12" s="19" t="n"/>
      <c r="D12" s="17" t="n"/>
      <c r="E12" s="17" t="n"/>
      <c r="F12" s="17" t="n"/>
      <c r="G12" s="19" t="n"/>
      <c r="H12" s="17" t="n"/>
      <c r="I12" s="17" t="n"/>
      <c r="J12" s="19" t="n"/>
    </row>
    <row r="13" ht="21" customHeight="1">
      <c r="A13" s="17" t="n"/>
      <c r="B13" s="17" t="n"/>
      <c r="C13" s="19" t="n"/>
      <c r="D13" s="17" t="n"/>
      <c r="E13" s="17" t="n"/>
      <c r="F13" s="17" t="n"/>
      <c r="G13" s="19" t="n"/>
      <c r="H13" s="17" t="n"/>
      <c r="I13" s="17" t="n"/>
      <c r="J13" s="19" t="n"/>
    </row>
    <row r="14" ht="21" customHeight="1">
      <c r="A14" s="17" t="n"/>
      <c r="B14" s="17" t="n"/>
      <c r="C14" s="19" t="n"/>
      <c r="D14" s="17" t="n"/>
      <c r="E14" s="17" t="n"/>
      <c r="F14" s="17" t="n"/>
      <c r="G14" s="19" t="n"/>
      <c r="H14" s="17" t="n"/>
      <c r="I14" s="17" t="n"/>
      <c r="J14" s="19" t="n"/>
    </row>
    <row r="15" ht="21" customHeight="1">
      <c r="A15" s="17" t="n"/>
      <c r="B15" s="17" t="n"/>
      <c r="C15" s="19" t="n"/>
      <c r="D15" s="17" t="n"/>
      <c r="E15" s="17" t="n"/>
      <c r="F15" s="17" t="n"/>
      <c r="G15" s="19" t="n"/>
      <c r="H15" s="17" t="n"/>
      <c r="I15" s="17" t="n"/>
      <c r="J15" s="19" t="n"/>
    </row>
    <row r="16" ht="21" customHeight="1">
      <c r="A16" s="17" t="n"/>
      <c r="B16" s="17" t="n"/>
      <c r="C16" s="19" t="n"/>
      <c r="D16" s="17" t="n"/>
      <c r="E16" s="17" t="n"/>
      <c r="F16" s="17" t="n"/>
      <c r="G16" s="19" t="n"/>
      <c r="H16" s="17" t="n"/>
      <c r="I16" s="17" t="n"/>
      <c r="J16" s="19" t="n"/>
    </row>
    <row r="17" ht="21" customHeight="1">
      <c r="A17" s="17" t="n"/>
      <c r="B17" s="17" t="n"/>
      <c r="C17" s="19" t="n"/>
      <c r="D17" s="17" t="n"/>
      <c r="E17" s="17" t="n"/>
      <c r="F17" s="17" t="n"/>
      <c r="G17" s="19" t="n"/>
      <c r="H17" s="17" t="n"/>
      <c r="I17" s="17" t="n"/>
      <c r="J17" s="19" t="n"/>
    </row>
    <row r="18" ht="21" customHeight="1">
      <c r="A18" s="17" t="n"/>
      <c r="B18" s="17" t="n"/>
      <c r="C18" s="19" t="n"/>
      <c r="D18" s="17" t="n"/>
      <c r="E18" s="17" t="n"/>
      <c r="F18" s="17" t="n"/>
      <c r="G18" s="19" t="n"/>
      <c r="H18" s="17" t="n"/>
      <c r="I18" s="17" t="n"/>
      <c r="J18" s="19" t="n"/>
    </row>
    <row r="19" ht="21" customHeight="1">
      <c r="A19" s="17" t="n"/>
      <c r="B19" s="17" t="n"/>
      <c r="C19" s="19" t="n"/>
      <c r="D19" s="17" t="n"/>
      <c r="E19" s="17" t="n"/>
      <c r="F19" s="17" t="n"/>
      <c r="G19" s="19" t="n"/>
      <c r="H19" s="17" t="n"/>
      <c r="I19" s="17" t="n"/>
      <c r="J19" s="19" t="n"/>
    </row>
    <row r="20" ht="21" customHeight="1">
      <c r="A20" s="17" t="n"/>
      <c r="B20" s="17" t="n"/>
      <c r="C20" s="19" t="n"/>
      <c r="D20" s="17" t="n"/>
      <c r="E20" s="17" t="n"/>
      <c r="F20" s="17" t="n"/>
      <c r="G20" s="19" t="n"/>
      <c r="H20" s="17" t="n"/>
      <c r="I20" s="17" t="n"/>
      <c r="J20" s="19" t="n"/>
    </row>
    <row r="21" ht="21" customHeight="1">
      <c r="A21" s="17" t="n"/>
      <c r="B21" s="17" t="n"/>
      <c r="C21" s="19" t="n"/>
      <c r="D21" s="17" t="n"/>
      <c r="E21" s="17" t="n"/>
      <c r="F21" s="17" t="n"/>
      <c r="G21" s="19" t="n"/>
      <c r="H21" s="17" t="n"/>
      <c r="I21" s="17" t="n"/>
      <c r="J21" s="19" t="n"/>
    </row>
    <row r="22" ht="21" customHeight="1">
      <c r="A22" s="17" t="n"/>
      <c r="B22" s="17" t="n"/>
      <c r="C22" s="19" t="n"/>
      <c r="D22" s="17" t="n"/>
      <c r="E22" s="17" t="n"/>
      <c r="F22" s="17" t="n"/>
      <c r="G22" s="19" t="n"/>
      <c r="H22" s="17" t="n"/>
      <c r="I22" s="17" t="n"/>
      <c r="J22" s="19" t="n"/>
    </row>
    <row r="23" ht="21" customHeight="1">
      <c r="A23" s="17" t="n"/>
      <c r="B23" s="17" t="n"/>
      <c r="C23" s="19" t="n"/>
      <c r="D23" s="17" t="n"/>
      <c r="E23" s="17" t="n"/>
      <c r="F23" s="17" t="n"/>
      <c r="G23" s="19" t="n"/>
      <c r="H23" s="17" t="n"/>
      <c r="I23" s="17" t="n"/>
      <c r="J23" s="19" t="n"/>
    </row>
    <row r="24" ht="21" customHeight="1">
      <c r="A24" s="17" t="n"/>
      <c r="B24" s="17" t="n"/>
      <c r="C24" s="19" t="n"/>
      <c r="D24" s="17" t="n"/>
      <c r="E24" s="17" t="n"/>
      <c r="F24" s="17" t="n"/>
      <c r="G24" s="19" t="n"/>
      <c r="H24" s="17" t="n"/>
      <c r="I24" s="17" t="n"/>
      <c r="J24" s="19" t="n"/>
    </row>
    <row r="25" ht="21" customHeight="1">
      <c r="A25" s="17" t="n"/>
      <c r="B25" s="17" t="n"/>
      <c r="C25" s="19" t="n"/>
      <c r="D25" s="17" t="n"/>
      <c r="E25" s="17" t="n"/>
      <c r="F25" s="17" t="n"/>
      <c r="G25" s="19" t="n"/>
      <c r="H25" s="17" t="n"/>
      <c r="I25" s="17" t="n"/>
      <c r="J25" s="19" t="n"/>
    </row>
    <row r="26" ht="21" customHeight="1">
      <c r="A26" s="17" t="n"/>
      <c r="B26" s="17" t="n"/>
      <c r="C26" s="19" t="n"/>
      <c r="D26" s="17" t="n"/>
      <c r="E26" s="17" t="n"/>
      <c r="F26" s="17" t="n"/>
      <c r="G26" s="19" t="n"/>
      <c r="H26" s="17" t="n"/>
      <c r="I26" s="17" t="n"/>
      <c r="J26" s="19" t="n"/>
    </row>
    <row r="27" ht="21" customHeight="1">
      <c r="A27" s="17" t="n"/>
      <c r="B27" s="17" t="n"/>
      <c r="C27" s="19" t="n"/>
      <c r="D27" s="17" t="n"/>
      <c r="E27" s="17" t="n"/>
      <c r="F27" s="17" t="n"/>
      <c r="G27" s="19" t="n"/>
      <c r="H27" s="17" t="n"/>
      <c r="I27" s="17" t="n"/>
      <c r="J27" s="19" t="n"/>
    </row>
    <row r="28" ht="21" customHeight="1">
      <c r="A28" s="17" t="n"/>
      <c r="B28" s="17" t="n"/>
      <c r="C28" s="19" t="n"/>
      <c r="D28" s="17" t="n"/>
      <c r="E28" s="17" t="n"/>
      <c r="F28" s="17" t="n"/>
      <c r="G28" s="19" t="n"/>
      <c r="H28" s="17" t="n"/>
      <c r="I28" s="17" t="n"/>
      <c r="J28" s="19" t="n"/>
    </row>
    <row r="29" ht="21" customHeight="1">
      <c r="A29" s="17" t="n"/>
      <c r="B29" s="17" t="n"/>
      <c r="C29" s="19" t="n"/>
      <c r="D29" s="17" t="n"/>
      <c r="E29" s="17" t="n"/>
      <c r="F29" s="17" t="n"/>
      <c r="G29" s="19" t="n"/>
      <c r="H29" s="17" t="n"/>
      <c r="I29" s="17" t="n"/>
      <c r="J29" s="19" t="n"/>
    </row>
    <row r="30" ht="21" customHeight="1">
      <c r="A30" s="17" t="n"/>
      <c r="B30" s="17" t="n"/>
      <c r="C30" s="19" t="n"/>
      <c r="D30" s="17" t="n"/>
      <c r="E30" s="17" t="n"/>
      <c r="F30" s="17" t="n"/>
      <c r="G30" s="19" t="n"/>
      <c r="H30" s="17" t="n"/>
      <c r="I30" s="17" t="n"/>
      <c r="J30" s="19" t="n"/>
    </row>
    <row r="31" ht="21" customHeight="1">
      <c r="A31" s="17" t="n"/>
      <c r="B31" s="17" t="n"/>
      <c r="C31" s="19" t="n"/>
      <c r="D31" s="17" t="n"/>
      <c r="E31" s="17" t="n"/>
      <c r="F31" s="17" t="n"/>
      <c r="G31" s="19" t="n"/>
      <c r="H31" s="17" t="n"/>
      <c r="I31" s="17" t="n"/>
      <c r="J31" s="19" t="n"/>
    </row>
    <row r="32" ht="21" customHeight="1">
      <c r="A32" s="17" t="n"/>
      <c r="B32" s="17" t="n"/>
      <c r="C32" s="19" t="n"/>
      <c r="D32" s="17" t="n"/>
      <c r="E32" s="17" t="n"/>
      <c r="F32" s="17" t="n"/>
      <c r="G32" s="19" t="n"/>
      <c r="H32" s="17" t="n"/>
      <c r="I32" s="17" t="n"/>
      <c r="J32" s="19" t="n"/>
    </row>
    <row r="33" ht="21" customHeight="1">
      <c r="A33" s="17" t="n"/>
      <c r="B33" s="17" t="n"/>
      <c r="C33" s="19" t="n"/>
      <c r="D33" s="17" t="n"/>
      <c r="E33" s="17" t="n"/>
      <c r="F33" s="17" t="n"/>
      <c r="G33" s="19" t="n"/>
      <c r="H33" s="17" t="n"/>
      <c r="I33" s="17" t="n"/>
      <c r="J33" s="19" t="n"/>
    </row>
    <row r="34" ht="21" customHeight="1">
      <c r="A34" s="17" t="n"/>
      <c r="B34" s="17" t="n"/>
      <c r="C34" s="19" t="n"/>
      <c r="D34" s="17" t="n"/>
      <c r="E34" s="17" t="n"/>
      <c r="F34" s="17" t="n"/>
      <c r="G34" s="19" t="n"/>
      <c r="H34" s="17" t="n"/>
      <c r="I34" s="17" t="n"/>
      <c r="J34" s="19" t="n"/>
    </row>
    <row r="35" ht="21" customHeight="1">
      <c r="A35" s="17" t="n"/>
      <c r="B35" s="17" t="n"/>
      <c r="C35" s="19" t="n"/>
      <c r="D35" s="17" t="n"/>
      <c r="E35" s="17" t="n"/>
      <c r="F35" s="17" t="n"/>
      <c r="G35" s="19" t="n"/>
      <c r="H35" s="17" t="n"/>
      <c r="I35" s="17" t="n"/>
      <c r="J35" s="19" t="n"/>
    </row>
    <row r="36" ht="21" customHeight="1">
      <c r="A36" s="17" t="n"/>
      <c r="B36" s="17" t="n"/>
      <c r="C36" s="19" t="n"/>
      <c r="D36" s="17" t="n"/>
      <c r="E36" s="17" t="n"/>
      <c r="F36" s="17" t="n"/>
      <c r="G36" s="19" t="n"/>
      <c r="H36" s="17" t="n"/>
      <c r="I36" s="17" t="n"/>
      <c r="J36" s="19" t="n"/>
    </row>
    <row r="37" ht="21" customHeight="1">
      <c r="A37" s="17" t="n"/>
      <c r="B37" s="17" t="n"/>
      <c r="C37" s="19" t="n"/>
      <c r="D37" s="17" t="n"/>
      <c r="E37" s="17" t="n"/>
      <c r="F37" s="17" t="n"/>
      <c r="G37" s="19" t="n"/>
      <c r="H37" s="17" t="n"/>
      <c r="I37" s="17" t="n"/>
      <c r="J37" s="19" t="n"/>
    </row>
    <row r="38" ht="21" customHeight="1">
      <c r="A38" s="17" t="n"/>
      <c r="B38" s="17" t="n"/>
      <c r="C38" s="19" t="n"/>
      <c r="D38" s="17" t="n"/>
      <c r="E38" s="17" t="n"/>
      <c r="F38" s="17" t="n"/>
      <c r="G38" s="19" t="n"/>
      <c r="H38" s="17" t="n"/>
      <c r="I38" s="17" t="n"/>
      <c r="J38" s="19" t="n"/>
    </row>
    <row r="39" ht="21" customHeight="1">
      <c r="A39" s="17" t="n"/>
      <c r="B39" s="17" t="n"/>
      <c r="C39" s="19" t="n"/>
      <c r="D39" s="17" t="n"/>
      <c r="E39" s="17" t="n"/>
      <c r="F39" s="17" t="n"/>
      <c r="G39" s="19" t="n"/>
      <c r="H39" s="17" t="n"/>
      <c r="I39" s="17" t="n"/>
      <c r="J39" s="19" t="n"/>
    </row>
    <row r="40" ht="21" customHeight="1">
      <c r="A40" s="17" t="n"/>
      <c r="B40" s="17" t="n"/>
      <c r="C40" s="19" t="n"/>
      <c r="D40" s="17" t="n"/>
      <c r="E40" s="17" t="n"/>
      <c r="F40" s="17" t="n"/>
      <c r="G40" s="19" t="n"/>
      <c r="H40" s="17" t="n"/>
      <c r="I40" s="17" t="n"/>
      <c r="J40" s="19" t="n"/>
    </row>
    <row r="41" ht="21" customHeight="1">
      <c r="A41" s="17" t="n"/>
      <c r="B41" s="17" t="n"/>
      <c r="C41" s="19" t="n"/>
      <c r="D41" s="17" t="n"/>
      <c r="E41" s="17" t="n"/>
      <c r="F41" s="17" t="n"/>
      <c r="G41" s="19" t="n"/>
      <c r="H41" s="17" t="n"/>
      <c r="I41" s="17" t="n"/>
      <c r="J41" s="19" t="n"/>
    </row>
    <row r="42" ht="21" customHeight="1">
      <c r="A42" s="17" t="n"/>
      <c r="B42" s="17" t="n"/>
      <c r="C42" s="19" t="n"/>
      <c r="D42" s="17" t="n"/>
      <c r="E42" s="17" t="n"/>
      <c r="F42" s="17" t="n"/>
      <c r="G42" s="19" t="n"/>
      <c r="H42" s="17" t="n"/>
      <c r="I42" s="17" t="n"/>
      <c r="J42" s="19" t="n"/>
    </row>
    <row r="43" ht="21" customHeight="1">
      <c r="A43" s="17" t="n"/>
      <c r="B43" s="17" t="n"/>
      <c r="C43" s="19" t="n"/>
      <c r="D43" s="17" t="n"/>
      <c r="E43" s="17" t="n"/>
      <c r="F43" s="17" t="n"/>
      <c r="G43" s="19" t="n"/>
      <c r="H43" s="17" t="n"/>
      <c r="I43" s="17" t="n"/>
      <c r="J43" s="19" t="n"/>
    </row>
    <row r="44" ht="21" customHeight="1">
      <c r="A44" s="17" t="n"/>
      <c r="B44" s="17" t="n"/>
      <c r="C44" s="19" t="n"/>
      <c r="D44" s="17" t="n"/>
      <c r="E44" s="17" t="n"/>
      <c r="F44" s="17" t="n"/>
      <c r="G44" s="19" t="n"/>
      <c r="H44" s="17" t="n"/>
      <c r="I44" s="17" t="n"/>
      <c r="J44" s="19" t="n"/>
    </row>
    <row r="45" ht="21" customHeight="1">
      <c r="A45" s="17" t="n"/>
      <c r="B45" s="17" t="n"/>
      <c r="C45" s="19" t="n"/>
      <c r="D45" s="17" t="n"/>
      <c r="E45" s="17" t="n"/>
      <c r="F45" s="17" t="n"/>
      <c r="G45" s="19" t="n"/>
      <c r="H45" s="17" t="n"/>
      <c r="I45" s="17" t="n"/>
      <c r="J45" s="19" t="n"/>
    </row>
    <row r="46" ht="21" customHeight="1">
      <c r="A46" s="17" t="n"/>
      <c r="B46" s="17" t="n"/>
      <c r="C46" s="19" t="n"/>
      <c r="D46" s="17" t="n"/>
      <c r="E46" s="17" t="n"/>
      <c r="F46" s="17" t="n"/>
      <c r="G46" s="19" t="n"/>
      <c r="H46" s="17" t="n"/>
      <c r="I46" s="17" t="n"/>
      <c r="J46" s="19" t="n"/>
    </row>
    <row r="47" ht="21" customHeight="1">
      <c r="A47" s="17" t="n"/>
      <c r="B47" s="17" t="n"/>
      <c r="C47" s="19" t="n"/>
      <c r="D47" s="17" t="n"/>
      <c r="E47" s="17" t="n"/>
      <c r="F47" s="17" t="n"/>
      <c r="G47" s="19" t="n"/>
      <c r="H47" s="17" t="n"/>
      <c r="I47" s="17" t="n"/>
      <c r="J47" s="19" t="n"/>
    </row>
    <row r="48" ht="21" customHeight="1">
      <c r="A48" s="17" t="n"/>
      <c r="B48" s="17" t="n"/>
      <c r="C48" s="19" t="n"/>
      <c r="D48" s="17" t="n"/>
      <c r="E48" s="17" t="n"/>
      <c r="F48" s="17" t="n"/>
      <c r="G48" s="19" t="n"/>
      <c r="H48" s="17" t="n"/>
      <c r="I48" s="17" t="n"/>
      <c r="J48" s="19" t="n"/>
    </row>
    <row r="49" ht="21" customHeight="1">
      <c r="A49" s="17" t="n"/>
      <c r="B49" s="17" t="n"/>
      <c r="C49" s="19" t="n"/>
      <c r="D49" s="17" t="n"/>
      <c r="E49" s="17" t="n"/>
      <c r="F49" s="17" t="n"/>
      <c r="G49" s="19" t="n"/>
      <c r="H49" s="17" t="n"/>
      <c r="I49" s="17" t="n"/>
      <c r="J49" s="19" t="n"/>
    </row>
    <row r="50" ht="21" customHeight="1">
      <c r="A50" s="17" t="n"/>
      <c r="B50" s="17" t="n"/>
      <c r="C50" s="19" t="n"/>
      <c r="D50" s="17" t="n"/>
      <c r="E50" s="17" t="n"/>
      <c r="F50" s="17" t="n"/>
      <c r="G50" s="19" t="n"/>
      <c r="H50" s="17" t="n"/>
      <c r="I50" s="17" t="n"/>
      <c r="J50" s="19" t="n"/>
    </row>
    <row r="51" ht="21" customHeight="1">
      <c r="A51" s="17" t="n"/>
      <c r="B51" s="17" t="n"/>
      <c r="C51" s="19" t="n"/>
      <c r="D51" s="17" t="n"/>
      <c r="E51" s="17" t="n"/>
      <c r="F51" s="17" t="n"/>
      <c r="G51" s="19" t="n"/>
      <c r="H51" s="17" t="n"/>
      <c r="I51" s="17" t="n"/>
      <c r="J51" s="19" t="n"/>
    </row>
    <row r="52" ht="21" customHeight="1">
      <c r="A52" s="17" t="n"/>
      <c r="B52" s="17" t="n"/>
      <c r="C52" s="19" t="n"/>
      <c r="D52" s="17" t="n"/>
      <c r="E52" s="17" t="n"/>
      <c r="F52" s="17" t="n"/>
      <c r="G52" s="19" t="n"/>
      <c r="H52" s="17" t="n"/>
      <c r="I52" s="17" t="n"/>
      <c r="J52" s="19" t="n"/>
    </row>
    <row r="53" ht="21" customHeight="1">
      <c r="A53" s="17" t="n"/>
      <c r="B53" s="17" t="n"/>
      <c r="C53" s="19" t="n"/>
      <c r="D53" s="17" t="n"/>
      <c r="E53" s="17" t="n"/>
      <c r="F53" s="17" t="n"/>
      <c r="G53" s="19" t="n"/>
      <c r="H53" s="17" t="n"/>
      <c r="I53" s="17" t="n"/>
      <c r="J53" s="19" t="n"/>
    </row>
    <row r="54" ht="21" customHeight="1">
      <c r="A54" s="17" t="n"/>
      <c r="B54" s="17" t="n"/>
      <c r="C54" s="19" t="n"/>
      <c r="D54" s="17" t="n"/>
      <c r="E54" s="17" t="n"/>
      <c r="F54" s="17" t="n"/>
      <c r="G54" s="19" t="n"/>
      <c r="H54" s="17" t="n"/>
      <c r="I54" s="17" t="n"/>
      <c r="J54" s="19" t="n"/>
    </row>
    <row r="55" ht="21" customHeight="1">
      <c r="A55" s="17" t="n"/>
      <c r="B55" s="17" t="n"/>
      <c r="C55" s="19" t="n"/>
      <c r="D55" s="17" t="n"/>
      <c r="E55" s="17" t="n"/>
      <c r="F55" s="17" t="n"/>
      <c r="G55" s="19" t="n"/>
      <c r="H55" s="17" t="n"/>
      <c r="I55" s="17" t="n"/>
      <c r="J55" s="19" t="n"/>
    </row>
    <row r="56" ht="21" customHeight="1">
      <c r="A56" s="17" t="n"/>
      <c r="B56" s="17" t="n"/>
      <c r="C56" s="19" t="n"/>
      <c r="D56" s="17" t="n"/>
      <c r="E56" s="17" t="n"/>
      <c r="F56" s="17" t="n"/>
      <c r="G56" s="19" t="n"/>
      <c r="H56" s="17" t="n"/>
      <c r="I56" s="17" t="n"/>
      <c r="J56" s="19" t="n"/>
    </row>
    <row r="57" ht="21" customHeight="1">
      <c r="A57" s="17" t="n"/>
      <c r="B57" s="17" t="n"/>
      <c r="C57" s="19" t="n"/>
      <c r="D57" s="17" t="n"/>
      <c r="E57" s="17" t="n"/>
      <c r="F57" s="17" t="n"/>
      <c r="G57" s="19" t="n"/>
      <c r="H57" s="17" t="n"/>
      <c r="I57" s="17" t="n"/>
      <c r="J57" s="19" t="n"/>
    </row>
    <row r="58" ht="21" customHeight="1">
      <c r="A58" s="17" t="n"/>
      <c r="B58" s="17" t="n"/>
      <c r="C58" s="19" t="n"/>
      <c r="D58" s="17" t="n"/>
      <c r="E58" s="17" t="n"/>
      <c r="F58" s="17" t="n"/>
      <c r="G58" s="19" t="n"/>
      <c r="H58" s="17" t="n"/>
      <c r="I58" s="17" t="n"/>
      <c r="J58" s="19" t="n"/>
    </row>
    <row r="59" ht="21" customHeight="1">
      <c r="A59" s="17" t="n"/>
      <c r="B59" s="17" t="n"/>
      <c r="C59" s="19" t="n"/>
      <c r="D59" s="17" t="n"/>
      <c r="E59" s="17" t="n"/>
      <c r="F59" s="17" t="n"/>
      <c r="G59" s="19" t="n"/>
      <c r="H59" s="17" t="n"/>
      <c r="I59" s="17" t="n"/>
      <c r="J59" s="19" t="n"/>
    </row>
    <row r="60" ht="21" customHeight="1">
      <c r="A60" s="17" t="n"/>
      <c r="B60" s="17" t="n"/>
      <c r="C60" s="19" t="n"/>
      <c r="D60" s="17" t="n"/>
      <c r="E60" s="17" t="n"/>
      <c r="F60" s="17" t="n"/>
      <c r="G60" s="19" t="n"/>
      <c r="H60" s="17" t="n"/>
      <c r="I60" s="17" t="n"/>
      <c r="J60" s="19" t="n"/>
    </row>
    <row r="61" ht="21" customHeight="1">
      <c r="A61" s="17" t="n"/>
      <c r="B61" s="17" t="n"/>
      <c r="C61" s="19" t="n"/>
      <c r="D61" s="17" t="n"/>
      <c r="E61" s="17" t="n"/>
      <c r="F61" s="17" t="n"/>
      <c r="G61" s="19" t="n"/>
      <c r="H61" s="17" t="n"/>
      <c r="I61" s="17" t="n"/>
      <c r="J61" s="19" t="n"/>
    </row>
    <row r="62" ht="21" customHeight="1">
      <c r="A62" s="17" t="n"/>
      <c r="B62" s="17" t="n"/>
      <c r="C62" s="19" t="n"/>
      <c r="D62" s="17" t="n"/>
      <c r="E62" s="17" t="n"/>
      <c r="F62" s="17" t="n"/>
      <c r="G62" s="19" t="n"/>
      <c r="H62" s="17" t="n"/>
      <c r="I62" s="17" t="n"/>
      <c r="J62" s="19" t="n"/>
    </row>
    <row r="63" ht="21" customHeight="1">
      <c r="A63" s="17" t="n"/>
      <c r="B63" s="17" t="n"/>
      <c r="C63" s="19" t="n"/>
      <c r="D63" s="17" t="n"/>
      <c r="E63" s="17" t="n"/>
      <c r="F63" s="17" t="n"/>
      <c r="G63" s="19" t="n"/>
      <c r="H63" s="17" t="n"/>
      <c r="I63" s="17" t="n"/>
      <c r="J63" s="19" t="n"/>
    </row>
    <row r="64" ht="21" customHeight="1">
      <c r="A64" s="17" t="n"/>
      <c r="B64" s="17" t="n"/>
      <c r="C64" s="19" t="n"/>
      <c r="D64" s="17" t="n"/>
      <c r="E64" s="17" t="n"/>
      <c r="F64" s="17" t="n"/>
      <c r="G64" s="19" t="n"/>
      <c r="H64" s="17" t="n"/>
      <c r="I64" s="17" t="n"/>
      <c r="J64" s="19" t="n"/>
    </row>
    <row r="65" ht="21" customHeight="1">
      <c r="A65" s="17" t="n"/>
      <c r="B65" s="17" t="n"/>
      <c r="C65" s="19" t="n"/>
      <c r="D65" s="17" t="n"/>
      <c r="E65" s="17" t="n"/>
      <c r="F65" s="17" t="n"/>
      <c r="G65" s="19" t="n"/>
      <c r="H65" s="17" t="n"/>
      <c r="I65" s="17" t="n"/>
      <c r="J65" s="19" t="n"/>
    </row>
    <row r="66" ht="21" customHeight="1">
      <c r="A66" s="17" t="n"/>
      <c r="B66" s="17" t="n"/>
      <c r="C66" s="19" t="n"/>
      <c r="D66" s="17" t="n"/>
      <c r="E66" s="17" t="n"/>
      <c r="F66" s="17" t="n"/>
      <c r="G66" s="19" t="n"/>
      <c r="H66" s="17" t="n"/>
      <c r="I66" s="17" t="n"/>
      <c r="J66" s="19" t="n"/>
    </row>
    <row r="67" ht="21" customHeight="1">
      <c r="A67" s="17" t="n"/>
      <c r="B67" s="17" t="n"/>
      <c r="C67" s="19" t="n"/>
      <c r="D67" s="17" t="n"/>
      <c r="E67" s="17" t="n"/>
      <c r="F67" s="17" t="n"/>
      <c r="G67" s="19" t="n"/>
      <c r="H67" s="17" t="n"/>
      <c r="I67" s="17" t="n"/>
      <c r="J67" s="19" t="n"/>
    </row>
    <row r="68" ht="21" customHeight="1">
      <c r="A68" s="17" t="n"/>
      <c r="B68" s="17" t="n"/>
      <c r="C68" s="19" t="n"/>
      <c r="D68" s="17" t="n"/>
      <c r="E68" s="17" t="n"/>
      <c r="F68" s="17" t="n"/>
      <c r="G68" s="19" t="n"/>
      <c r="H68" s="17" t="n"/>
      <c r="I68" s="17" t="n"/>
      <c r="J68" s="19" t="n"/>
    </row>
    <row r="69" ht="21" customHeight="1">
      <c r="A69" s="17" t="n"/>
      <c r="B69" s="17" t="n"/>
      <c r="C69" s="19" t="n"/>
      <c r="D69" s="17" t="n"/>
      <c r="E69" s="17" t="n"/>
      <c r="F69" s="17" t="n"/>
      <c r="G69" s="19" t="n"/>
      <c r="H69" s="17" t="n"/>
      <c r="I69" s="17" t="n"/>
      <c r="J69" s="19" t="n"/>
    </row>
    <row r="70" ht="21" customHeight="1">
      <c r="A70" s="17" t="n"/>
      <c r="B70" s="17" t="n"/>
      <c r="C70" s="19" t="n"/>
      <c r="D70" s="17" t="n"/>
      <c r="E70" s="17" t="n"/>
      <c r="F70" s="17" t="n"/>
      <c r="G70" s="19" t="n"/>
      <c r="H70" s="17" t="n"/>
      <c r="I70" s="17" t="n"/>
      <c r="J70" s="19" t="n"/>
    </row>
    <row r="71" ht="21" customHeight="1">
      <c r="A71" s="17" t="n"/>
      <c r="B71" s="17" t="n"/>
      <c r="C71" s="19" t="n"/>
      <c r="D71" s="17" t="n"/>
      <c r="E71" s="17" t="n"/>
      <c r="F71" s="17" t="n"/>
      <c r="G71" s="19" t="n"/>
      <c r="H71" s="17" t="n"/>
      <c r="I71" s="17" t="n"/>
      <c r="J71" s="19" t="n"/>
    </row>
    <row r="72" ht="21" customHeight="1">
      <c r="A72" s="17" t="n"/>
      <c r="B72" s="17" t="n"/>
      <c r="C72" s="19" t="n"/>
      <c r="D72" s="17" t="n"/>
      <c r="E72" s="17" t="n"/>
      <c r="F72" s="17" t="n"/>
      <c r="G72" s="19" t="n"/>
      <c r="H72" s="17" t="n"/>
      <c r="I72" s="17" t="n"/>
      <c r="J72" s="19" t="n"/>
    </row>
    <row r="73" ht="21" customHeight="1">
      <c r="A73" s="17" t="n"/>
      <c r="B73" s="17" t="n"/>
      <c r="C73" s="19" t="n"/>
      <c r="D73" s="17" t="n"/>
      <c r="E73" s="17" t="n"/>
      <c r="F73" s="17" t="n"/>
      <c r="G73" s="19" t="n"/>
      <c r="H73" s="17" t="n"/>
      <c r="I73" s="17" t="n"/>
      <c r="J73" s="19" t="n"/>
    </row>
    <row r="74" ht="21" customHeight="1">
      <c r="A74" s="17" t="n"/>
      <c r="B74" s="17" t="n"/>
      <c r="C74" s="19" t="n"/>
      <c r="D74" s="17" t="n"/>
      <c r="E74" s="17" t="n"/>
      <c r="F74" s="17" t="n"/>
      <c r="G74" s="19" t="n"/>
      <c r="H74" s="17" t="n"/>
      <c r="I74" s="17" t="n"/>
      <c r="J74" s="19" t="n"/>
    </row>
    <row r="75" ht="21" customHeight="1">
      <c r="A75" s="17" t="n"/>
      <c r="B75" s="17" t="n"/>
      <c r="C75" s="19" t="n"/>
      <c r="D75" s="17" t="n"/>
      <c r="E75" s="17" t="n"/>
      <c r="F75" s="17" t="n"/>
      <c r="G75" s="19" t="n"/>
      <c r="H75" s="17" t="n"/>
      <c r="I75" s="17" t="n"/>
      <c r="J75" s="19" t="n"/>
    </row>
    <row r="76" ht="21" customHeight="1">
      <c r="A76" s="17" t="n"/>
      <c r="B76" s="17" t="n"/>
      <c r="C76" s="19" t="n"/>
      <c r="D76" s="17" t="n"/>
      <c r="E76" s="17" t="n"/>
      <c r="F76" s="17" t="n"/>
      <c r="G76" s="19" t="n"/>
      <c r="H76" s="17" t="n"/>
      <c r="I76" s="17" t="n"/>
      <c r="J76" s="19" t="n"/>
    </row>
    <row r="77" ht="21" customHeight="1">
      <c r="A77" s="17" t="n"/>
      <c r="B77" s="17" t="n"/>
      <c r="C77" s="19" t="n"/>
      <c r="D77" s="17" t="n"/>
      <c r="E77" s="17" t="n"/>
      <c r="F77" s="17" t="n"/>
      <c r="G77" s="19" t="n"/>
      <c r="H77" s="17" t="n"/>
      <c r="I77" s="17" t="n"/>
      <c r="J77" s="19" t="n"/>
    </row>
    <row r="78" ht="21" customHeight="1">
      <c r="A78" s="17" t="n"/>
      <c r="B78" s="17" t="n"/>
      <c r="C78" s="19" t="n"/>
      <c r="D78" s="17" t="n"/>
      <c r="E78" s="17" t="n"/>
      <c r="F78" s="17" t="n"/>
      <c r="G78" s="19" t="n"/>
      <c r="H78" s="17" t="n"/>
      <c r="I78" s="17" t="n"/>
      <c r="J78" s="19" t="n"/>
    </row>
    <row r="79" ht="21" customHeight="1">
      <c r="A79" s="17" t="n"/>
      <c r="B79" s="17" t="n"/>
      <c r="C79" s="19" t="n"/>
      <c r="D79" s="17" t="n"/>
      <c r="E79" s="17" t="n"/>
      <c r="F79" s="17" t="n"/>
      <c r="G79" s="19" t="n"/>
      <c r="H79" s="17" t="n"/>
      <c r="I79" s="17" t="n"/>
      <c r="J79" s="19" t="n"/>
    </row>
    <row r="80" ht="21" customHeight="1">
      <c r="A80" s="17" t="n"/>
      <c r="B80" s="17" t="n"/>
      <c r="C80" s="19" t="n"/>
      <c r="D80" s="17" t="n"/>
      <c r="E80" s="17" t="n"/>
      <c r="F80" s="17" t="n"/>
      <c r="G80" s="19" t="n"/>
      <c r="H80" s="17" t="n"/>
      <c r="I80" s="17" t="n"/>
      <c r="J80" s="19" t="n"/>
    </row>
    <row r="81" ht="21" customHeight="1">
      <c r="A81" s="17" t="n"/>
      <c r="B81" s="17" t="n"/>
      <c r="C81" s="19" t="n"/>
      <c r="D81" s="17" t="n"/>
      <c r="E81" s="17" t="n"/>
      <c r="F81" s="17" t="n"/>
      <c r="G81" s="19" t="n"/>
      <c r="H81" s="17" t="n"/>
      <c r="I81" s="17" t="n"/>
      <c r="J81" s="19" t="n"/>
    </row>
    <row r="82" ht="21" customHeight="1">
      <c r="A82" s="17" t="n"/>
      <c r="B82" s="17" t="n"/>
      <c r="C82" s="19" t="n"/>
      <c r="D82" s="17" t="n"/>
      <c r="E82" s="17" t="n"/>
      <c r="F82" s="17" t="n"/>
      <c r="G82" s="19" t="n"/>
      <c r="H82" s="17" t="n"/>
      <c r="I82" s="17" t="n"/>
      <c r="J82" s="19" t="n"/>
    </row>
    <row r="83" ht="21" customHeight="1">
      <c r="A83" s="17" t="n"/>
      <c r="B83" s="17" t="n"/>
      <c r="C83" s="19" t="n"/>
      <c r="D83" s="17" t="n"/>
      <c r="E83" s="17" t="n"/>
      <c r="F83" s="17" t="n"/>
      <c r="G83" s="19" t="n"/>
      <c r="H83" s="17" t="n"/>
      <c r="I83" s="17" t="n"/>
      <c r="J83" s="19" t="n"/>
    </row>
    <row r="84" ht="21" customHeight="1">
      <c r="A84" s="17" t="n"/>
      <c r="B84" s="17" t="n"/>
      <c r="C84" s="19" t="n"/>
      <c r="D84" s="17" t="n"/>
      <c r="E84" s="17" t="n"/>
      <c r="F84" s="17" t="n"/>
      <c r="G84" s="19" t="n"/>
      <c r="H84" s="17" t="n"/>
      <c r="I84" s="17" t="n"/>
      <c r="J84" s="19" t="n"/>
    </row>
    <row r="85" ht="21" customHeight="1">
      <c r="A85" s="17" t="n"/>
      <c r="B85" s="17" t="n"/>
      <c r="C85" s="19" t="n"/>
      <c r="D85" s="17" t="n"/>
      <c r="E85" s="17" t="n"/>
      <c r="F85" s="17" t="n"/>
      <c r="G85" s="19" t="n"/>
      <c r="H85" s="17" t="n"/>
      <c r="I85" s="17" t="n"/>
      <c r="J85" s="19" t="n"/>
    </row>
    <row r="86" ht="21" customHeight="1">
      <c r="A86" s="17" t="n"/>
      <c r="B86" s="17" t="n"/>
      <c r="C86" s="19" t="n"/>
      <c r="D86" s="17" t="n"/>
      <c r="E86" s="17" t="n"/>
      <c r="F86" s="17" t="n"/>
      <c r="G86" s="19" t="n"/>
      <c r="H86" s="17" t="n"/>
      <c r="I86" s="17" t="n"/>
      <c r="J86" s="19" t="n"/>
    </row>
    <row r="87" ht="21" customHeight="1">
      <c r="A87" s="17" t="n"/>
      <c r="B87" s="17" t="n"/>
      <c r="C87" s="19" t="n"/>
      <c r="D87" s="17" t="n"/>
      <c r="E87" s="17" t="n"/>
      <c r="F87" s="17" t="n"/>
      <c r="G87" s="19" t="n"/>
      <c r="H87" s="17" t="n"/>
      <c r="I87" s="17" t="n"/>
      <c r="J87" s="19" t="n"/>
    </row>
    <row r="88" ht="21" customHeight="1">
      <c r="A88" s="17" t="n"/>
      <c r="B88" s="17" t="n"/>
      <c r="C88" s="19" t="n"/>
      <c r="D88" s="17" t="n"/>
      <c r="E88" s="17" t="n"/>
      <c r="F88" s="17" t="n"/>
      <c r="G88" s="19" t="n"/>
      <c r="H88" s="17" t="n"/>
      <c r="I88" s="17" t="n"/>
      <c r="J88" s="19" t="n"/>
    </row>
    <row r="89" ht="21" customHeight="1">
      <c r="A89" s="17" t="n"/>
      <c r="B89" s="17" t="n"/>
      <c r="C89" s="19" t="n"/>
      <c r="D89" s="17" t="n"/>
      <c r="E89" s="17" t="n"/>
      <c r="F89" s="17" t="n"/>
      <c r="G89" s="19" t="n"/>
      <c r="H89" s="17" t="n"/>
      <c r="I89" s="17" t="n"/>
      <c r="J89" s="19" t="n"/>
    </row>
    <row r="90" ht="21" customHeight="1">
      <c r="A90" s="17" t="n"/>
      <c r="B90" s="17" t="n"/>
      <c r="C90" s="19" t="n"/>
      <c r="D90" s="17" t="n"/>
      <c r="E90" s="17" t="n"/>
      <c r="F90" s="17" t="n"/>
      <c r="G90" s="19" t="n"/>
      <c r="H90" s="17" t="n"/>
      <c r="I90" s="17" t="n"/>
      <c r="J90" s="19" t="n"/>
    </row>
    <row r="91" ht="21" customHeight="1">
      <c r="A91" s="17" t="n"/>
      <c r="B91" s="17" t="n"/>
      <c r="C91" s="19" t="n"/>
      <c r="D91" s="17" t="n"/>
      <c r="E91" s="17" t="n"/>
      <c r="F91" s="17" t="n"/>
      <c r="G91" s="19" t="n"/>
      <c r="H91" s="17" t="n"/>
      <c r="I91" s="17" t="n"/>
      <c r="J91" s="19" t="n"/>
    </row>
    <row r="92" ht="21" customHeight="1">
      <c r="A92" s="17" t="n"/>
      <c r="B92" s="17" t="n"/>
      <c r="C92" s="19" t="n"/>
      <c r="D92" s="17" t="n"/>
      <c r="E92" s="17" t="n"/>
      <c r="F92" s="17" t="n"/>
      <c r="G92" s="19" t="n"/>
      <c r="H92" s="17" t="n"/>
      <c r="I92" s="17" t="n"/>
      <c r="J92" s="19" t="n"/>
    </row>
    <row r="93" ht="21" customHeight="1">
      <c r="A93" s="17" t="n"/>
      <c r="B93" s="17" t="n"/>
      <c r="C93" s="19" t="n"/>
      <c r="D93" s="17" t="n"/>
      <c r="E93" s="17" t="n"/>
      <c r="F93" s="17" t="n"/>
      <c r="G93" s="19" t="n"/>
      <c r="H93" s="17" t="n"/>
      <c r="I93" s="17" t="n"/>
      <c r="J93" s="19" t="n"/>
    </row>
    <row r="94" ht="21" customHeight="1">
      <c r="A94" s="17" t="n"/>
      <c r="B94" s="17" t="n"/>
      <c r="C94" s="19" t="n"/>
      <c r="D94" s="17" t="n"/>
      <c r="E94" s="17" t="n"/>
      <c r="F94" s="17" t="n"/>
      <c r="G94" s="19" t="n"/>
      <c r="H94" s="17" t="n"/>
      <c r="I94" s="17" t="n"/>
      <c r="J94" s="19" t="n"/>
    </row>
    <row r="95" ht="21" customHeight="1">
      <c r="A95" s="17" t="n"/>
      <c r="B95" s="17" t="n"/>
      <c r="C95" s="19" t="n"/>
      <c r="D95" s="17" t="n"/>
      <c r="E95" s="17" t="n"/>
      <c r="F95" s="17" t="n"/>
      <c r="G95" s="19" t="n"/>
      <c r="H95" s="17" t="n"/>
      <c r="I95" s="17" t="n"/>
      <c r="J95" s="19" t="n"/>
    </row>
    <row r="96" ht="21" customHeight="1">
      <c r="A96" s="17" t="n"/>
      <c r="B96" s="17" t="n"/>
      <c r="C96" s="19" t="n"/>
      <c r="D96" s="17" t="n"/>
      <c r="E96" s="17" t="n"/>
      <c r="F96" s="17" t="n"/>
      <c r="G96" s="19" t="n"/>
      <c r="H96" s="17" t="n"/>
      <c r="I96" s="17" t="n"/>
      <c r="J96" s="19" t="n"/>
    </row>
    <row r="97" ht="21" customHeight="1">
      <c r="A97" s="17" t="n"/>
      <c r="B97" s="17" t="n"/>
      <c r="C97" s="19" t="n"/>
      <c r="D97" s="17" t="n"/>
      <c r="E97" s="17" t="n"/>
      <c r="F97" s="17" t="n"/>
      <c r="G97" s="19" t="n"/>
      <c r="H97" s="17" t="n"/>
      <c r="I97" s="17" t="n"/>
      <c r="J97" s="19" t="n"/>
    </row>
    <row r="98" ht="21" customHeight="1">
      <c r="A98" s="17" t="n"/>
      <c r="B98" s="17" t="n"/>
      <c r="C98" s="19" t="n"/>
      <c r="D98" s="17" t="n"/>
      <c r="E98" s="17" t="n"/>
      <c r="F98" s="17" t="n"/>
      <c r="G98" s="19" t="n"/>
      <c r="H98" s="17" t="n"/>
      <c r="I98" s="17" t="n"/>
      <c r="J98" s="19" t="n"/>
    </row>
    <row r="99" ht="21" customHeight="1">
      <c r="A99" s="17" t="n"/>
      <c r="B99" s="17" t="n"/>
      <c r="C99" s="19" t="n"/>
      <c r="D99" s="17" t="n"/>
      <c r="E99" s="17" t="n"/>
      <c r="F99" s="17" t="n"/>
      <c r="G99" s="19" t="n"/>
      <c r="H99" s="17" t="n"/>
      <c r="I99" s="17" t="n"/>
      <c r="J99" s="19" t="n"/>
    </row>
    <row r="100" ht="21" customHeight="1">
      <c r="A100" s="17" t="n"/>
      <c r="B100" s="17" t="n"/>
      <c r="C100" s="19" t="n"/>
      <c r="D100" s="17" t="n"/>
      <c r="E100" s="17" t="n"/>
      <c r="F100" s="17" t="n"/>
      <c r="G100" s="19" t="n"/>
      <c r="H100" s="17" t="n"/>
      <c r="I100" s="17" t="n"/>
      <c r="J100" s="19" t="n"/>
    </row>
    <row r="101" ht="21" customHeight="1">
      <c r="A101" s="17" t="n"/>
      <c r="B101" s="17" t="n"/>
      <c r="C101" s="19" t="n"/>
      <c r="D101" s="17" t="n"/>
      <c r="E101" s="17" t="n"/>
      <c r="F101" s="17" t="n"/>
      <c r="G101" s="19" t="n"/>
      <c r="H101" s="17" t="n"/>
      <c r="I101" s="17" t="n"/>
      <c r="J101" s="19" t="n"/>
    </row>
  </sheetData>
  <conditionalFormatting sqref="A2:J101">
    <cfRule type="expression" priority="1" dxfId="4">
      <formula>AND($A2&lt;&gt;"",COUNTIF($A$2:$A$101,$A2)&gt;1)</formula>
    </cfRule>
    <cfRule type="expression" priority="2" dxfId="0">
      <formula>OR($H2="En lavandería",$H2="En ajuste",$H2="Baja")</formula>
    </cfRule>
    <cfRule type="expression" priority="3" dxfId="2">
      <formula>$H2="Reservada"</formula>
    </cfRule>
    <cfRule type="expression" priority="4" dxfId="1">
      <formula>$H2="Disponible"</formula>
    </cfRule>
    <cfRule type="expression" priority="5" dxfId="4">
      <formula>$F2="Dañado"</formula>
    </cfRule>
  </conditionalFormatting>
  <dataValidations count="6">
    <dataValidation sqref="A2:A101" showDropDown="0" showInputMessage="1" showErrorMessage="1" allowBlank="0" errorTitle="Dato no válido" error="El ID debe tener como máximo 20 caracteres." type="textLength" errorStyle="stop" operator="lessThanOrEqual">
      <formula1>20</formula1>
    </dataValidation>
    <dataValidation sqref="B2:B101" showDropDown="0" showInputMessage="1" showErrorMessage="1" allowBlank="0" errorTitle="Dato no válido" error="Selecciona una categoría de la lista." type="list" errorStyle="stop">
      <formula1>Instrucciones!$H$2:$H$11</formula1>
    </dataValidation>
    <dataValidation sqref="E2:E101" showDropDown="0" showInputMessage="1" showErrorMessage="1" allowBlank="0" errorTitle="Dato no válido" error="Selecciona una talla de la lista." type="list" errorStyle="stop">
      <formula1>Instrucciones!$F$2:$F$14</formula1>
    </dataValidation>
    <dataValidation sqref="F2:F101" showDropDown="0" showInputMessage="1" showErrorMessage="1" allowBlank="0" errorTitle="Dato no válido" error="Selecciona un estado físico de la lista." type="list" errorStyle="stop">
      <formula1>Instrucciones!$I$2:$I$5</formula1>
    </dataValidation>
    <dataValidation sqref="H2:H101" showDropDown="0" showInputMessage="1" showErrorMessage="1" allowBlank="0" errorTitle="Dato no válido" error="Selecciona una disponibilidad de la lista." type="list" errorStyle="stop">
      <formula1>Instrucciones!$J$2:$J$6</formula1>
    </dataValidation>
    <dataValidation sqref="I2:I101" showDropDown="0" showInputMessage="1" showErrorMessage="1" allowBlank="0" errorTitle="Dato no válido" error="Selecciona un tratamiento de la lista." type="list" errorStyle="stop">
      <formula1>Instrucciones!$K$2:$K$6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zoomScale="8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68" customWidth="1" min="2" max="2"/>
    <col width="3" customWidth="1" min="3" max="3"/>
    <col width="24" customWidth="1" min="4" max="4"/>
    <col width="14" customWidth="1" min="5" max="5"/>
    <col width="13" customWidth="1" min="6" max="6"/>
    <col width="25" customWidth="1" min="7" max="7"/>
    <col width="18" customWidth="1" min="8" max="8"/>
    <col width="18" customWidth="1" min="9" max="9"/>
    <col width="19" customWidth="1" min="10" max="10"/>
    <col width="18" customWidth="1" min="11" max="11"/>
  </cols>
  <sheetData>
    <row r="1">
      <c r="A1" s="22" t="inlineStr">
        <is>
          <t>Parámetros del proyecto</t>
        </is>
      </c>
      <c r="D1" s="23" t="inlineStr">
        <is>
          <t>Tipos de continuidad</t>
        </is>
      </c>
      <c r="E1" s="23" t="inlineStr">
        <is>
          <t>Sí / No</t>
        </is>
      </c>
      <c r="F1" s="23" t="inlineStr">
        <is>
          <t>Tallas</t>
        </is>
      </c>
      <c r="G1" s="23" t="inlineStr">
        <is>
          <t>Estados de preparación</t>
        </is>
      </c>
      <c r="H1" s="23" t="inlineStr">
        <is>
          <t>Categorías</t>
        </is>
      </c>
      <c r="I1" s="23" t="inlineStr">
        <is>
          <t>Estados físicos</t>
        </is>
      </c>
      <c r="J1" s="23" t="inlineStr">
        <is>
          <t>Disponibilidad</t>
        </is>
      </c>
      <c r="K1" s="23" t="inlineStr">
        <is>
          <t>Tratamientos</t>
        </is>
      </c>
    </row>
    <row r="2">
      <c r="A2" s="24" t="inlineStr">
        <is>
          <t>Producción</t>
        </is>
      </c>
      <c r="B2" s="25" t="inlineStr">
        <is>
          <t>La última luz de cartón</t>
        </is>
      </c>
      <c r="D2" s="17" t="inlineStr">
        <is>
          <t>Inicio de continuidad</t>
        </is>
      </c>
      <c r="E2" s="17" t="inlineStr">
        <is>
          <t>Sí</t>
        </is>
      </c>
      <c r="F2" s="17" t="inlineStr">
        <is>
          <t>XS</t>
        </is>
      </c>
      <c r="G2" s="17" t="inlineStr">
        <is>
          <t>Pendiente</t>
        </is>
      </c>
      <c r="H2" s="17" t="inlineStr">
        <is>
          <t>Abrigo</t>
        </is>
      </c>
      <c r="I2" s="17" t="inlineStr">
        <is>
          <t>Nuevo</t>
        </is>
      </c>
      <c r="J2" s="17" t="inlineStr">
        <is>
          <t>Disponible</t>
        </is>
      </c>
      <c r="K2" s="17" t="inlineStr">
        <is>
          <t>Ninguno</t>
        </is>
      </c>
    </row>
    <row r="3">
      <c r="A3" s="24" t="inlineStr">
        <is>
          <t>Fecha de revisión</t>
        </is>
      </c>
      <c r="B3" s="29" t="n">
        <v>46273</v>
      </c>
      <c r="D3" s="17" t="inlineStr">
        <is>
          <t>Continuidad</t>
        </is>
      </c>
      <c r="E3" s="17" t="inlineStr">
        <is>
          <t>No</t>
        </is>
      </c>
      <c r="F3" s="17" t="inlineStr">
        <is>
          <t>S</t>
        </is>
      </c>
      <c r="G3" s="17" t="inlineStr">
        <is>
          <t>En preparación</t>
        </is>
      </c>
      <c r="H3" s="17" t="inlineStr">
        <is>
          <t>Bolso</t>
        </is>
      </c>
      <c r="I3" s="17" t="inlineStr">
        <is>
          <t>Bueno</t>
        </is>
      </c>
      <c r="J3" s="17" t="inlineStr">
        <is>
          <t>Reservada</t>
        </is>
      </c>
      <c r="K3" s="17" t="inlineStr">
        <is>
          <t>Lavado</t>
        </is>
      </c>
    </row>
    <row r="4">
      <c r="A4" s="24" t="inlineStr">
        <is>
          <t>Responsable</t>
        </is>
      </c>
      <c r="B4" s="25" t="inlineStr">
        <is>
          <t>Departamento de vestuario</t>
        </is>
      </c>
      <c r="D4" s="17" t="inlineStr">
        <is>
          <t>Cambio</t>
        </is>
      </c>
      <c r="F4" s="17" t="inlineStr">
        <is>
          <t>M</t>
        </is>
      </c>
      <c r="G4" s="17" t="inlineStr">
        <is>
          <t>Listo</t>
        </is>
      </c>
      <c r="H4" s="17" t="inlineStr">
        <is>
          <t>Calzado</t>
        </is>
      </c>
      <c r="I4" s="17" t="inlineStr">
        <is>
          <t>Usado</t>
        </is>
      </c>
      <c r="J4" s="17" t="inlineStr">
        <is>
          <t>En ajuste</t>
        </is>
      </c>
      <c r="K4" s="17" t="inlineStr">
        <is>
          <t>Limpieza</t>
        </is>
      </c>
    </row>
    <row r="5">
      <c r="D5" s="17" t="inlineStr">
        <is>
          <t>Flashback</t>
        </is>
      </c>
      <c r="F5" s="17" t="inlineStr">
        <is>
          <t>L</t>
        </is>
      </c>
      <c r="G5" s="17" t="inlineStr">
        <is>
          <t>Incidencia</t>
        </is>
      </c>
      <c r="H5" s="17" t="inlineStr">
        <is>
          <t>Camisa</t>
        </is>
      </c>
      <c r="I5" s="17" t="inlineStr">
        <is>
          <t>Dañado</t>
        </is>
      </c>
      <c r="J5" s="17" t="inlineStr">
        <is>
          <t>En lavandería</t>
        </is>
      </c>
      <c r="K5" s="17" t="inlineStr">
        <is>
          <t>Planchado</t>
        </is>
      </c>
    </row>
    <row r="6">
      <c r="D6" s="17" t="inlineStr">
        <is>
          <t>Sueño</t>
        </is>
      </c>
      <c r="F6" s="17" t="inlineStr">
        <is>
          <t>XL</t>
        </is>
      </c>
      <c r="G6" s="17" t="inlineStr">
        <is>
          <t>No aplica</t>
        </is>
      </c>
      <c r="H6" s="17" t="inlineStr">
        <is>
          <t>Chaqueta</t>
        </is>
      </c>
      <c r="J6" s="17" t="inlineStr">
        <is>
          <t>Baja</t>
        </is>
      </c>
      <c r="K6" s="17" t="inlineStr">
        <is>
          <t>Envejecido</t>
        </is>
      </c>
    </row>
    <row r="7">
      <c r="A7" s="9" t="inlineStr">
        <is>
          <t>Uso recomendado</t>
        </is>
      </c>
      <c r="B7" s="9" t="inlineStr">
        <is>
          <t>Procedimiento</t>
        </is>
      </c>
      <c r="D7" s="17" t="inlineStr">
        <is>
          <t>Doble</t>
        </is>
      </c>
      <c r="F7" s="17" t="inlineStr">
        <is>
          <t>36</t>
        </is>
      </c>
      <c r="H7" s="17" t="inlineStr">
        <is>
          <t>Complemento</t>
        </is>
      </c>
    </row>
    <row r="8" ht="31" customHeight="1">
      <c r="A8" s="11" t="n">
        <v>1</v>
      </c>
      <c r="B8" s="14" t="inlineStr">
        <is>
          <t>Registra primero cada prenda física en la hoja Prendas.</t>
        </is>
      </c>
      <c r="F8" s="17" t="inlineStr">
        <is>
          <t>38</t>
        </is>
      </c>
      <c r="H8" s="17" t="inlineStr">
        <is>
          <t>Jersey</t>
        </is>
      </c>
    </row>
    <row r="9" ht="31" customHeight="1">
      <c r="A9" s="13" t="n">
        <v>2</v>
      </c>
      <c r="B9" s="16" t="inlineStr">
        <is>
          <t>Añade una fila en Control por escena por cada prenda asignada a un personaje y escena.</t>
        </is>
      </c>
      <c r="F9" s="17" t="inlineStr">
        <is>
          <t>40</t>
        </is>
      </c>
      <c r="H9" s="17" t="inlineStr">
        <is>
          <t>Pantalón</t>
        </is>
      </c>
    </row>
    <row r="10" ht="31" customHeight="1">
      <c r="A10" s="11" t="n">
        <v>3</v>
      </c>
      <c r="B10" s="14" t="inlineStr">
        <is>
          <t>Usa el mismo ID look para las piezas que forman un mismo conjunto.</t>
        </is>
      </c>
      <c r="F10" s="17" t="inlineStr">
        <is>
          <t>42</t>
        </is>
      </c>
      <c r="H10" s="17" t="inlineStr">
        <is>
          <t>Sombrero</t>
        </is>
      </c>
    </row>
    <row r="11" ht="31" customHeight="1">
      <c r="A11" s="13" t="n">
        <v>4</v>
      </c>
      <c r="B11" s="16" t="inlineStr">
        <is>
          <t>Indica la escena anterior de raccord salvo cuando sea el inicio de la continuidad.</t>
        </is>
      </c>
      <c r="F11" s="17" t="inlineStr">
        <is>
          <t>44</t>
        </is>
      </c>
      <c r="H11" s="17" t="inlineStr">
        <is>
          <t>Vestido</t>
        </is>
      </c>
    </row>
    <row r="12" ht="31" customHeight="1">
      <c r="A12" s="11" t="n">
        <v>5</v>
      </c>
      <c r="B12" s="14" t="inlineStr">
        <is>
          <t>Revisa en Resumen las incidencias antes de cerrar la preparación de una jornada.</t>
        </is>
      </c>
      <c r="F12" s="17" t="inlineStr">
        <is>
          <t>46</t>
        </is>
      </c>
    </row>
    <row r="13" ht="31" customHeight="1">
      <c r="A13" s="13" t="n">
        <v>6</v>
      </c>
      <c r="B13" s="16" t="inlineStr">
        <is>
          <t>No borres las fórmulas de las columnas grises; añade datos solo en las celdas editables.</t>
        </is>
      </c>
      <c r="F13" s="17" t="inlineStr">
        <is>
          <t>48</t>
        </is>
      </c>
    </row>
    <row r="14">
      <c r="F14" s="17" t="inlineStr">
        <is>
          <t>Única</t>
        </is>
      </c>
    </row>
  </sheetData>
  <autoFilter ref="A7:B13"/>
  <dataValidations count="1">
    <dataValidation sqref="B3" showDropDown="0" showInputMessage="0" showErrorMessage="1" allowBlank="0" errorTitle="Fecha no válida" error="Introduce una fecha válida entre 01/01/2020 y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2026-09-08T00:10:42Z</dcterms:created>
  <dcterms:modified xmlns:dcterms="http://purl.org/dc/terms/" xmlns:xsi="http://www.w3.org/2001/XMLSchema-instance" xsi:type="dcterms:W3CDTF">2026-09-08T00:10:43+00:00Z</dcterms:modified>
</cp:coreProperties>
</file>