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parto" sheetId="2" state="visible" r:id="rId2"/>
    <sheet xmlns:r="http://schemas.openxmlformats.org/officeDocument/2006/relationships" name="Disponibilidad" sheetId="3" state="visible" r:id="rId3"/>
    <sheet xmlns:r="http://schemas.openxmlformats.org/officeDocument/2006/relationships" name="Escenas" sheetId="4" state="visible" r:id="rId4"/>
    <sheet xmlns:r="http://schemas.openxmlformats.org/officeDocument/2006/relationships" name="Instrucciones" sheetId="5" state="visible" r:id="rId5"/>
  </sheets>
  <definedNames>
    <definedName name="_xlnm._FilterDatabase" localSheetId="1" hidden="1">'Reparto'!$A$4:$H$104</definedName>
    <definedName name="_xlnm._FilterDatabase" localSheetId="2" hidden="1">'Disponibilidad'!$A$4:$K$304</definedName>
    <definedName name="_xlnm._FilterDatabase" localSheetId="3" hidden="1">'Escenas'!$A$4:$R$304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0;-0;;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26233F"/>
      <sz val="10"/>
    </font>
    <font>
      <name val="Aptos"/>
      <color rgb="0026233F"/>
      <sz val="10"/>
    </font>
    <font>
      <name val="Aptos"/>
      <b val="1"/>
      <color rgb="00FFFFFF"/>
      <sz val="10"/>
    </font>
    <font>
      <name val="Aptos"/>
      <b val="1"/>
      <color rgb="0026233F"/>
      <sz val="14"/>
    </font>
    <font>
      <name val="Aptos"/>
      <color rgb="00777777"/>
      <sz val="10"/>
    </font>
    <font>
      <name val="Aptos"/>
      <b val="1"/>
      <color rgb="00B54552"/>
      <sz val="10"/>
    </font>
  </fonts>
  <fills count="15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7F2FA"/>
      </patternFill>
    </fill>
    <fill>
      <patternFill patternType="solid">
        <fgColor rgb="00FFF0C7"/>
      </patternFill>
    </fill>
    <fill>
      <patternFill patternType="solid">
        <fgColor rgb="00E05A47"/>
      </patternFill>
    </fill>
    <fill>
      <patternFill patternType="solid">
        <fgColor rgb="00ECE9F0"/>
      </patternFill>
    </fill>
    <fill>
      <patternFill patternType="solid">
        <fgColor rgb="00FFFFFF"/>
      </patternFill>
    </fill>
    <fill>
      <patternFill patternType="solid">
        <fgColor rgb="00D9EDE9"/>
      </patternFill>
    </fill>
    <fill>
      <patternFill patternType="solid">
        <fgColor rgb="00FFF2A8"/>
      </patternFill>
    </fill>
    <fill>
      <patternFill patternType="solid">
        <fgColor rgb="00FCE3C5"/>
      </patternFill>
    </fill>
    <fill>
      <patternFill patternType="solid">
        <fgColor rgb="00F5D4D8"/>
      </patternFill>
    </fill>
    <fill>
      <patternFill patternType="solid">
        <fgColor rgb="008E3040"/>
      </patternFill>
    </fill>
    <fill>
      <patternFill patternType="solid">
        <fgColor rgb="00E8DDF1"/>
      </patternFill>
    </fill>
    <fill>
      <patternFill patternType="solid">
        <fgColor rgb="00E8E8E8"/>
      </patternFill>
    </fill>
  </fills>
  <borders count="9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  <border>
      <left/>
      <right/>
      <top style="thin">
        <color rgb="00DDD3E8"/>
      </top>
      <bottom/>
      <diagonal/>
    </border>
    <border>
      <left style="thin">
        <color rgb="00DDD3E8"/>
      </left>
      <right/>
      <top/>
      <bottom/>
      <diagonal/>
    </border>
    <border>
      <left/>
      <right style="thin">
        <color rgb="00DDD3E8"/>
      </right>
      <top style="thin">
        <color rgb="00DDD3E8"/>
      </top>
      <bottom/>
      <diagonal/>
    </border>
    <border>
      <left/>
      <right style="thin">
        <color rgb="00DDD3E8"/>
      </right>
      <top/>
      <bottom/>
      <diagonal/>
    </border>
    <border>
      <left style="thin">
        <color rgb="00DDD3E8"/>
      </left>
      <right/>
      <top/>
      <bottom style="thin">
        <color rgb="00DDD3E8"/>
      </bottom>
      <diagonal/>
    </border>
    <border>
      <left/>
      <right/>
      <top/>
      <bottom style="thin">
        <color rgb="00DDD3E8"/>
      </bottom>
      <diagonal/>
    </border>
    <border>
      <left/>
      <right style="thin">
        <color rgb="00DDD3E8"/>
      </right>
      <top/>
      <bottom style="thin">
        <color rgb="00DDD3E8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4" fillId="2" borderId="0" pivotButton="0" quotePrefix="0" xfId="0"/>
    <xf numFmtId="0" fontId="4" fillId="5" borderId="0" pivotButton="0" quotePrefix="0" xfId="0"/>
    <xf numFmtId="0" fontId="2" fillId="3" borderId="1" pivotButton="0" quotePrefix="0" xfId="0"/>
    <xf numFmtId="0" fontId="3" fillId="4" borderId="1" pivotButton="0" quotePrefix="0" xfId="0"/>
    <xf numFmtId="0" fontId="4" fillId="5" borderId="1" pivotButton="0" quotePrefix="0" xfId="0"/>
    <xf numFmtId="0" fontId="3" fillId="3" borderId="1" pivotButton="0" quotePrefix="0" xfId="0"/>
    <xf numFmtId="0" fontId="3" fillId="3" borderId="0" pivotButton="0" quotePrefix="0" xfId="0"/>
    <xf numFmtId="164" fontId="3" fillId="4" borderId="1" pivotButton="0" quotePrefix="0" xfId="0"/>
    <xf numFmtId="0" fontId="2" fillId="0" borderId="1" applyAlignment="1" pivotButton="0" quotePrefix="0" xfId="0">
      <alignment horizontal="center" vertical="center"/>
    </xf>
    <xf numFmtId="0" fontId="3" fillId="7" borderId="1" pivotButton="0" quotePrefix="0" xfId="0"/>
    <xf numFmtId="0" fontId="3" fillId="7" borderId="0" pivotButton="0" quotePrefix="0" xfId="0"/>
    <xf numFmtId="0" fontId="4" fillId="5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center" vertical="center"/>
    </xf>
    <xf numFmtId="9" fontId="5" fillId="6" borderId="1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center" vertical="center"/>
    </xf>
    <xf numFmtId="0" fontId="6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left" vertical="center"/>
    </xf>
    <xf numFmtId="0" fontId="4" fillId="2" borderId="1" pivotButton="0" quotePrefix="0" xfId="0"/>
    <xf numFmtId="0" fontId="3" fillId="7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left" vertical="top" wrapText="1"/>
    </xf>
    <xf numFmtId="0" fontId="3" fillId="9" borderId="1" applyAlignment="1" pivotButton="0" quotePrefix="0" xfId="0">
      <alignment horizontal="left" vertical="top" wrapText="1"/>
    </xf>
    <xf numFmtId="0" fontId="3" fillId="10" borderId="1" applyAlignment="1" pivotButton="0" quotePrefix="0" xfId="0">
      <alignment horizontal="left" vertical="top" wrapText="1"/>
    </xf>
    <xf numFmtId="0" fontId="7" fillId="11" borderId="1" applyAlignment="1" pivotButton="0" quotePrefix="0" xfId="0">
      <alignment horizontal="left" vertical="top" wrapText="1"/>
    </xf>
    <xf numFmtId="0" fontId="4" fillId="12" borderId="1" applyAlignment="1" pivotButton="0" quotePrefix="0" xfId="0">
      <alignment horizontal="left" vertical="top" wrapText="1"/>
    </xf>
    <xf numFmtId="0" fontId="3" fillId="13" borderId="1" applyAlignment="1" pivotButton="0" quotePrefix="0" xfId="0">
      <alignment horizontal="left" vertical="top" wrapText="1"/>
    </xf>
    <xf numFmtId="0" fontId="3" fillId="14" borderId="1" applyAlignment="1" pivotButton="0" quotePrefix="0" xfId="0">
      <alignment horizontal="left" vertical="top" wrapText="1"/>
    </xf>
    <xf numFmtId="164" fontId="3" fillId="4" borderId="1" pivotButton="0" quotePrefix="0" xfId="0"/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4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14">
    <dxf>
      <font>
        <name val="Aptos"/>
        <b val="1"/>
        <color rgb="00B54552"/>
        <sz val="10"/>
      </font>
      <fill>
        <patternFill patternType="solid">
          <fgColor rgb="00F5D4D8"/>
        </patternFill>
      </fill>
    </dxf>
    <dxf>
      <font>
        <name val="Aptos"/>
        <b val="1"/>
        <color rgb="0026233F"/>
        <sz val="10"/>
      </font>
      <fill>
        <patternFill patternType="solid">
          <fgColor rgb="00D9EDE9"/>
        </patternFill>
      </fill>
    </dxf>
    <dxf>
      <fill>
        <patternFill patternType="solid">
          <fgColor rgb="00D9EDE9"/>
        </patternFill>
      </fill>
    </dxf>
    <dxf>
      <font>
        <name val="Aptos"/>
        <b val="1"/>
        <color rgb="00B54552"/>
        <sz val="10"/>
      </font>
      <fill>
        <patternFill patternType="solid">
          <fgColor rgb="00FFF2A8"/>
        </patternFill>
      </fill>
    </dxf>
    <dxf>
      <fill>
        <patternFill patternType="solid">
          <fgColor rgb="00DCEAF7"/>
        </patternFill>
      </fill>
    </dxf>
    <dxf>
      <fill>
        <patternFill patternType="solid">
          <fgColor rgb="00FFF2A8"/>
        </patternFill>
      </fill>
    </dxf>
    <dxf>
      <fill>
        <patternFill patternType="solid">
          <fgColor rgb="00F5D4D8"/>
        </patternFill>
      </fill>
    </dxf>
    <dxf>
      <font>
        <name val="Aptos"/>
        <b val="1"/>
        <color rgb="00B54552"/>
        <sz val="10"/>
      </font>
      <fill>
        <patternFill patternType="solid">
          <fgColor rgb="00FCE3C5"/>
        </patternFill>
      </fill>
    </dxf>
    <dxf>
      <fill>
        <patternFill patternType="solid">
          <fgColor rgb="00FCE3C5"/>
        </patternFill>
      </fill>
    </dxf>
    <dxf>
      <font>
        <name val="Aptos"/>
        <b val="1"/>
        <color rgb="00FFFFFF"/>
        <sz val="10"/>
      </font>
      <fill>
        <patternFill patternType="solid">
          <fgColor rgb="008E3040"/>
        </patternFill>
      </fill>
    </dxf>
    <dxf>
      <fill>
        <patternFill patternType="solid">
          <fgColor rgb="00E8DDF1"/>
        </patternFill>
      </fill>
    </dxf>
    <dxf>
      <fill>
        <patternFill patternType="solid">
          <fgColor rgb="00E8E8E8"/>
        </patternFill>
      </fill>
    </dxf>
    <dxf>
      <font>
        <name val="Aptos"/>
        <color rgb="00777777"/>
        <sz val="10"/>
      </font>
    </dxf>
    <dxf>
      <font>
        <name val="Aptos"/>
        <strike val="1"/>
        <color rgb="00777777"/>
        <sz val="10"/>
      </font>
      <fill>
        <patternFill patternType="solid">
          <fgColor rgb="00E8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Asignaciones por resultado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'Resumen'!O2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'Resumen'!$N$3:$N$10</f>
            </numRef>
          </cat>
          <val>
            <numRef>
              <f>'Resumen'!$O$3:$O$10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Asignaciones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parto" displayName="tblReparto" ref="A4:H104" headerRowCount="1">
  <autoFilter ref="A4:H104"/>
  <tableColumns count="8">
    <tableColumn id="1" name="ID de intérprete"/>
    <tableColumn id="2" name="Intérprete"/>
    <tableColumn id="3" name="Personaje"/>
    <tableColumn id="4" name="Tipo de participación"/>
    <tableColumn id="5" name="Teléfono interno o canal"/>
    <tableColumn id="6" name="Restricción general"/>
    <tableColumn id="7" name="Observaciones de planificación"/>
    <tableColumn id="8" name="Revisión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Disponibilidad" displayName="tblDisponibilidad" ref="A4:K304" headerRowCount="1">
  <autoFilter ref="A4:K304"/>
  <tableColumns count="11">
    <tableColumn id="1" name="ID de disponibilidad"/>
    <tableColumn id="2" name="ID de intérprete"/>
    <tableColumn id="3" name="Intérprete"/>
    <tableColumn id="4" name="Fecha"/>
    <tableColumn id="5" name="Estado"/>
    <tableColumn id="6" name="Disponible desde"/>
    <tableColumn id="7" name="Disponible hasta"/>
    <tableColumn id="8" name="Tipo de jornada preferente"/>
    <tableColumn id="9" name="Restricción del día"/>
    <tableColumn id="10" name="Última confirmación"/>
    <tableColumn id="11" name="Revisión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tblEscenas" displayName="tblEscenas" ref="A4:R304" headerRowCount="1">
  <autoFilter ref="A4:R304"/>
  <tableColumns count="18">
    <tableColumn id="1" name="ID de asignación"/>
    <tableColumn id="2" name="Escena"/>
    <tableColumn id="3" name="Descripción breve"/>
    <tableColumn id="4" name="Fecha propuesta"/>
    <tableColumn id="5" name="Hora inicio"/>
    <tableColumn id="6" name="Hora fin"/>
    <tableColumn id="7" name="Localización"/>
    <tableColumn id="8" name="Estado de planificación"/>
    <tableColumn id="9" name="Personaje"/>
    <tableColumn id="10" name="ID de intérprete"/>
    <tableColumn id="11" name="Intérprete"/>
    <tableColumn id="12" name="Estado de disponibilidad"/>
    <tableColumn id="13" name="Comprobación horaria"/>
    <tableColumn id="14" name="Comprobación de solape"/>
    <tableColumn id="15" name="Resultado"/>
    <tableColumn id="16" name="Observaciones"/>
    <tableColumn id="17" name="Incluir en resumen"/>
    <tableColumn id="18" name="Primera fila de escena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7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" customWidth="1" min="1" max="1"/>
    <col width="27" customWidth="1" min="2" max="2"/>
    <col width="19" customWidth="1" min="3" max="3"/>
    <col width="3" customWidth="1" min="4" max="4"/>
    <col width="27" customWidth="1" min="5" max="5"/>
    <col width="16" customWidth="1" min="6" max="6"/>
    <col width="3" customWidth="1" min="7" max="7"/>
    <col width="17" customWidth="1" min="8" max="8"/>
    <col width="15" customWidth="1" min="9" max="9"/>
    <col width="15" customWidth="1" min="10" max="10"/>
    <col width="27" customWidth="1" min="14" max="14"/>
    <col width="13" customWidth="1" min="15" max="15"/>
    <col width="27" customWidth="1" min="17" max="17"/>
    <col width="24" customWidth="1" min="18" max="18"/>
    <col width="24" customWidth="1" min="19" max="19"/>
    <col width="12" customWidth="1" min="20" max="20"/>
    <col width="29" customWidth="1" min="21" max="21"/>
    <col width="24" customWidth="1" min="22" max="22"/>
  </cols>
  <sheetData>
    <row r="1" ht="28" customHeight="1">
      <c r="A1" s="1" t="inlineStr">
        <is>
          <t>Disponibilidad de reparto para rodaje</t>
        </is>
      </c>
    </row>
    <row r="2">
      <c r="N2" s="2" t="inlineStr">
        <is>
          <t>Distribución de resultados</t>
        </is>
      </c>
      <c r="O2" s="2" t="inlineStr">
        <is>
          <t>Recuento</t>
        </is>
      </c>
      <c r="Q2" s="3" t="inlineStr">
        <is>
          <t>Estados de disponibilidad</t>
        </is>
      </c>
      <c r="R2" s="3" t="inlineStr">
        <is>
          <t>Estados de planificación</t>
        </is>
      </c>
      <c r="S2" s="3" t="inlineStr">
        <is>
          <t>Tipos de jornada</t>
        </is>
      </c>
      <c r="T2" s="3" t="inlineStr">
        <is>
          <t>Sí / No</t>
        </is>
      </c>
      <c r="U2" s="3" t="inlineStr">
        <is>
          <t>Tipos de restricción</t>
        </is>
      </c>
      <c r="V2" s="3" t="inlineStr">
        <is>
          <t>Tipo de participación</t>
        </is>
      </c>
    </row>
    <row r="3">
      <c r="B3" s="4" t="inlineStr">
        <is>
          <t>Producción</t>
        </is>
      </c>
      <c r="C3" s="5" t="inlineStr">
        <is>
          <t>La brújula de cartón</t>
        </is>
      </c>
      <c r="E3" s="6" t="inlineStr">
        <is>
          <t>Comprobación</t>
        </is>
      </c>
      <c r="N3" s="7" t="inlineStr">
        <is>
          <t>OK</t>
        </is>
      </c>
      <c r="O3" s="7">
        <f>IF(OR($C$4="",$C$5="",$C$5&lt;$C$4),0,COUNTIFS(tblEscenas[Fecha propuesta],"&gt;="&amp;$C$4,tblEscenas[Fecha propuesta],"&lt;="&amp;$C$5,tblEscenas[Incluir en resumen],"Sí",tblEscenas[Resultado],N3))</f>
        <v/>
      </c>
      <c r="Q3" s="8" t="inlineStr">
        <is>
          <t>Disponible</t>
        </is>
      </c>
      <c r="R3" s="8" t="inlineStr">
        <is>
          <t>Propuesta</t>
        </is>
      </c>
      <c r="S3" s="8" t="inlineStr">
        <is>
          <t>Mañana</t>
        </is>
      </c>
      <c r="T3" s="8" t="inlineStr">
        <is>
          <t>Sí</t>
        </is>
      </c>
      <c r="U3" s="8" t="inlineStr">
        <is>
          <t>Ninguna</t>
        </is>
      </c>
      <c r="V3" s="8" t="inlineStr">
        <is>
          <t>Principal</t>
        </is>
      </c>
    </row>
    <row r="4">
      <c r="B4" s="4" t="inlineStr">
        <is>
          <t>Inicio del periodo</t>
        </is>
      </c>
      <c r="C4" s="37" t="n">
        <v>46279</v>
      </c>
      <c r="E4" s="10">
        <f>IF(OR(C4="",C5=""),"FALTA DEFINIR EL PERIODO",IF(C5&lt;C4,"REVISAR FECHAS","PERIODO VÁLIDO"))</f>
        <v/>
      </c>
      <c r="N4" s="11" t="inlineStr">
        <is>
          <t>NO DISPONIBLE</t>
        </is>
      </c>
      <c r="O4" s="11">
        <f>IF(OR($C$4="",$C$5="",$C$5&lt;$C$4),0,COUNTIFS(tblEscenas[Fecha propuesta],"&gt;="&amp;$C$4,tblEscenas[Fecha propuesta],"&lt;="&amp;$C$5,tblEscenas[Incluir en resumen],"Sí",tblEscenas[Resultado],N4))</f>
        <v/>
      </c>
      <c r="Q4" s="12" t="inlineStr">
        <is>
          <t>Disponibilidad parcial</t>
        </is>
      </c>
      <c r="R4" s="12" t="inlineStr">
        <is>
          <t>Confirmada</t>
        </is>
      </c>
      <c r="S4" s="12" t="inlineStr">
        <is>
          <t>Tarde</t>
        </is>
      </c>
      <c r="T4" s="12" t="inlineStr">
        <is>
          <t>No</t>
        </is>
      </c>
      <c r="U4" s="12" t="inlineStr">
        <is>
          <t>Horaria</t>
        </is>
      </c>
      <c r="V4" s="12" t="inlineStr">
        <is>
          <t>Secundario</t>
        </is>
      </c>
    </row>
    <row r="5">
      <c r="B5" s="4" t="inlineStr">
        <is>
          <t>Fin del periodo</t>
        </is>
      </c>
      <c r="C5" s="37" t="n">
        <v>46283</v>
      </c>
      <c r="N5" s="7" t="inlineStr">
        <is>
          <t>FUERA DE HORARIO</t>
        </is>
      </c>
      <c r="O5" s="7">
        <f>IF(OR($C$4="",$C$5="",$C$5&lt;$C$4),0,COUNTIFS(tblEscenas[Fecha propuesta],"&gt;="&amp;$C$4,tblEscenas[Fecha propuesta],"&lt;="&amp;$C$5,tblEscenas[Incluir en resumen],"Sí",tblEscenas[Resultado],N5))</f>
        <v/>
      </c>
      <c r="Q5" s="8" t="inlineStr">
        <is>
          <t>No disponible</t>
        </is>
      </c>
      <c r="R5" s="8" t="inlineStr">
        <is>
          <t>Cancelada</t>
        </is>
      </c>
      <c r="S5" s="8" t="inlineStr">
        <is>
          <t>Noche</t>
        </is>
      </c>
      <c r="U5" s="8" t="inlineStr">
        <is>
          <t>Desplazamiento</t>
        </is>
      </c>
      <c r="V5" s="8" t="inlineStr">
        <is>
          <t>Episódico</t>
        </is>
      </c>
    </row>
    <row r="6">
      <c r="B6" s="4" t="inlineStr">
        <is>
          <t>Incluir escenas canceladas</t>
        </is>
      </c>
      <c r="C6" s="5" t="inlineStr">
        <is>
          <t>No</t>
        </is>
      </c>
      <c r="N6" s="11" t="inlineStr">
        <is>
          <t>SOLAPE</t>
        </is>
      </c>
      <c r="O6" s="11">
        <f>IF(OR($C$4="",$C$5="",$C$5&lt;$C$4),0,COUNTIFS(tblEscenas[Fecha propuesta],"&gt;="&amp;$C$4,tblEscenas[Fecha propuesta],"&lt;="&amp;$C$5,tblEscenas[Incluir en resumen],"Sí",tblEscenas[Resultado],N6))</f>
        <v/>
      </c>
      <c r="Q6" s="12" t="inlineStr">
        <is>
          <t>Pendiente</t>
        </is>
      </c>
      <c r="S6" s="12" t="inlineStr">
        <is>
          <t>Jornada completa</t>
        </is>
      </c>
      <c r="U6" s="12" t="inlineStr">
        <is>
          <t>Vestuario o caracterización</t>
        </is>
      </c>
      <c r="V6" s="12" t="inlineStr">
        <is>
          <t>Figurante especial</t>
        </is>
      </c>
    </row>
    <row r="7">
      <c r="B7" s="4" t="inlineStr">
        <is>
          <t>Fecha de revisión</t>
        </is>
      </c>
      <c r="C7" s="37" t="n">
        <v>46272</v>
      </c>
      <c r="N7" s="7" t="inlineStr">
        <is>
          <t>PENDIENTE</t>
        </is>
      </c>
      <c r="O7" s="7">
        <f>IF(OR($C$4="",$C$5="",$C$5&lt;$C$4),0,COUNTIFS(tblEscenas[Fecha propuesta],"&gt;="&amp;$C$4,tblEscenas[Fecha propuesta],"&lt;="&amp;$C$5,tblEscenas[Incluir en resumen],"Sí",tblEscenas[Resultado],N7))</f>
        <v/>
      </c>
      <c r="S7" s="8" t="inlineStr">
        <is>
          <t>Horario específico</t>
        </is>
      </c>
      <c r="U7" s="8" t="inlineStr">
        <is>
          <t>Otra</t>
        </is>
      </c>
    </row>
    <row r="8">
      <c r="N8" s="11" t="inlineStr">
        <is>
          <t>SIN REGISTRO</t>
        </is>
      </c>
      <c r="O8" s="11">
        <f>IF(OR($C$4="",$C$5="",$C$5&lt;$C$4),0,COUNTIFS(tblEscenas[Fecha propuesta],"&gt;="&amp;$C$4,tblEscenas[Fecha propuesta],"&lt;="&amp;$C$5,tblEscenas[Incluir en resumen],"Sí",tblEscenas[Resultado],N8))</f>
        <v/>
      </c>
    </row>
    <row r="9">
      <c r="N9" s="7" t="inlineStr">
        <is>
          <t>PERSONAJE SIN ASIGNAR</t>
        </is>
      </c>
      <c r="O9" s="7">
        <f>IF(OR($C$4="",$C$5="",$C$5&lt;$C$4),0,COUNTIFS(tblEscenas[Fecha propuesta],"&gt;="&amp;$C$4,tblEscenas[Fecha propuesta],"&lt;="&amp;$C$5,tblEscenas[Incluir en resumen],"Sí",tblEscenas[Resultado],N9))</f>
        <v/>
      </c>
    </row>
    <row r="10">
      <c r="B10" s="13" t="inlineStr">
        <is>
          <t>Escenas distintas</t>
        </is>
      </c>
      <c r="C10" s="14">
        <f>IF(OR($C$4="",$C$5="",$C$5&lt;$C$4),0,SUMIFS(tblEscenas[Primera fila de escena],tblEscenas[Fecha propuesta],"&gt;="&amp;$C$4,tblEscenas[Fecha propuesta],"&lt;="&amp;$C$5,tblEscenas[Incluir en resumen],"Sí"))</f>
        <v/>
      </c>
      <c r="E10" s="13" t="inlineStr">
        <is>
          <t>Asignaciones</t>
        </is>
      </c>
      <c r="F10" s="14">
        <f>IF(OR($C$4="",$C$5="",$C$5&lt;$C$4),0,COUNTIFS(tblEscenas[Fecha propuesta],"&gt;="&amp;$C$4,tblEscenas[Fecha propuesta],"&lt;="&amp;$C$5,tblEscenas[Incluir en resumen],"Sí"))</f>
        <v/>
      </c>
      <c r="N10" s="11" t="inlineStr">
        <is>
          <t>INCOMPLETO</t>
        </is>
      </c>
      <c r="O10" s="11">
        <f>IF(OR($C$4="",$C$5="",$C$5&lt;$C$4),0,COUNTIFS(tblEscenas[Fecha propuesta],"&gt;="&amp;$C$4,tblEscenas[Fecha propuesta],"&lt;="&amp;$C$5,tblEscenas[Incluir en resumen],"Sí",tblEscenas[Resultado],N10))</f>
        <v/>
      </c>
    </row>
    <row r="11"/>
    <row r="12">
      <c r="B12" s="13" t="inlineStr">
        <is>
          <t>Asignaciones correctas</t>
        </is>
      </c>
      <c r="C12" s="14">
        <f>IF(OR($C$4="",$C$5="",$C$5&lt;$C$4),0,COUNTIFS(tblEscenas[Fecha propuesta],"&gt;="&amp;$C$4,tblEscenas[Fecha propuesta],"&lt;="&amp;$C$5,tblEscenas[Incluir en resumen],"Sí",tblEscenas[Resultado],"OK"))</f>
        <v/>
      </c>
      <c r="E12" s="13" t="inlineStr">
        <is>
          <t>Conflictos críticos</t>
        </is>
      </c>
      <c r="F12" s="14">
        <f>IF(OR($C$4="",$C$5="",$C$5&lt;$C$4),0,COUNTIFS(tblEscenas[Fecha propuesta],"&gt;="&amp;$C$4,tblEscenas[Fecha propuesta],"&lt;="&amp;$C$5,tblEscenas[Incluir en resumen],"Sí",tblEscenas[Resultado],"NO DISPONIBLE")+COUNTIFS(tblEscenas[Fecha propuesta],"&gt;="&amp;$C$4,tblEscenas[Fecha propuesta],"&lt;="&amp;$C$5,tblEscenas[Incluir en resumen],"Sí",tblEscenas[Resultado],"FUERA DE HORARIO")+COUNTIFS(tblEscenas[Fecha propuesta],"&gt;="&amp;$C$4,tblEscenas[Fecha propuesta],"&lt;="&amp;$C$5,tblEscenas[Incluir en resumen],"Sí",tblEscenas[Resultado],"SOLAPE")+COUNTIFS(tblEscenas[Fecha propuesta],"&gt;="&amp;$C$4,tblEscenas[Fecha propuesta],"&lt;="&amp;$C$5,tblEscenas[Incluir en resumen],"Sí",tblEscenas[Resultado],"PERSONAJE SIN ASIGNAR"))</f>
        <v/>
      </c>
    </row>
    <row r="13"/>
    <row r="14">
      <c r="B14" s="13" t="inlineStr">
        <is>
          <t>Pendientes</t>
        </is>
      </c>
      <c r="C14" s="14">
        <f>IF(OR($C$4="",$C$5="",$C$5&lt;$C$4),0,COUNTIFS(tblEscenas[Fecha propuesta],"&gt;="&amp;$C$4,tblEscenas[Fecha propuesta],"&lt;="&amp;$C$5,tblEscenas[Incluir en resumen],"Sí",tblEscenas[Resultado],"PENDIENTE"))</f>
        <v/>
      </c>
      <c r="E14" s="13" t="inlineStr">
        <is>
          <t>Sin registro</t>
        </is>
      </c>
      <c r="F14" s="14">
        <f>IF(OR($C$4="",$C$5="",$C$5&lt;$C$4),0,COUNTIFS(tblEscenas[Fecha propuesta],"&gt;="&amp;$C$4,tblEscenas[Fecha propuesta],"&lt;="&amp;$C$5,tblEscenas[Incluir en resumen],"Sí",tblEscenas[Resultado],"SIN REGISTRO"))</f>
        <v/>
      </c>
    </row>
    <row r="15"/>
    <row r="16">
      <c r="B16" s="13" t="inlineStr">
        <is>
          <t>Personajes sin asignar</t>
        </is>
      </c>
      <c r="C16" s="14">
        <f>IF(OR($C$4="",$C$5="",$C$5&lt;$C$4),0,COUNTIFS(tblEscenas[Fecha propuesta],"&gt;="&amp;$C$4,tblEscenas[Fecha propuesta],"&lt;="&amp;$C$5,tblEscenas[Incluir en resumen],"Sí",tblEscenas[Resultado],"PERSONAJE SIN ASIGNAR"))</f>
        <v/>
      </c>
      <c r="E16" s="13" t="inlineStr">
        <is>
          <t>Solapes horarios</t>
        </is>
      </c>
      <c r="F16" s="14">
        <f>IF(OR($C$4="",$C$5="",$C$5&lt;$C$4),0,COUNTIFS(tblEscenas[Fecha propuesta],"&gt;="&amp;$C$4,tblEscenas[Fecha propuesta],"&lt;="&amp;$C$5,tblEscenas[Incluir en resumen],"Sí",tblEscenas[Resultado],"SOLAPE"))</f>
        <v/>
      </c>
    </row>
    <row r="17"/>
    <row r="18">
      <c r="B18" s="13" t="inlineStr">
        <is>
          <t>Porcentaje listo</t>
        </is>
      </c>
      <c r="C18" s="15">
        <f>IF(F10=0,0,C12/F10)</f>
        <v/>
      </c>
    </row>
    <row r="19"/>
    <row r="20">
      <c r="B20" s="16" t="inlineStr">
        <is>
          <t>Incidencias que requieren revisión</t>
        </is>
      </c>
    </row>
    <row r="21"/>
    <row r="22">
      <c r="B22" s="17" t="inlineStr">
        <is>
          <t>Abra la hoja Escenas y filtre la columna Resultado para revisar el detalle.</t>
        </is>
      </c>
      <c r="C22" s="38" t="n"/>
      <c r="D22" s="38" t="n"/>
      <c r="E22" s="38" t="n"/>
      <c r="F22" s="38" t="n"/>
      <c r="G22" s="38" t="n"/>
      <c r="H22" s="38" t="n"/>
      <c r="I22" s="38" t="n"/>
      <c r="J22" s="39" t="n"/>
    </row>
    <row r="23">
      <c r="B23" s="40" t="n"/>
      <c r="C23" s="41" t="n"/>
      <c r="D23" s="41" t="n"/>
      <c r="E23" s="41" t="n"/>
      <c r="F23" s="41" t="n"/>
      <c r="G23" s="41" t="n"/>
      <c r="H23" s="41" t="n"/>
      <c r="I23" s="41" t="n"/>
      <c r="J23" s="42" t="n"/>
    </row>
    <row r="24"/>
    <row r="25">
      <c r="B25" s="6" t="inlineStr">
        <is>
          <t>Conflictos críticos</t>
        </is>
      </c>
      <c r="C25" s="18">
        <f>F12</f>
        <v/>
      </c>
    </row>
    <row r="26"/>
    <row r="27">
      <c r="B27" s="6" t="inlineStr">
        <is>
          <t>Pendientes de confirmar</t>
        </is>
      </c>
      <c r="C27" s="18">
        <f>C14</f>
        <v/>
      </c>
    </row>
  </sheetData>
  <mergeCells count="3">
    <mergeCell ref="A1:J1"/>
    <mergeCell ref="B22:J23"/>
    <mergeCell ref="B20:J20"/>
  </mergeCells>
  <conditionalFormatting sqref="C4:C5">
    <cfRule type="expression" priority="1" dxfId="0">
      <formula>AND($C$4&lt;&gt;"",$C$5&lt;&gt;"",$C$5&lt;$C$4)</formula>
    </cfRule>
  </conditionalFormatting>
  <conditionalFormatting sqref="E4">
    <cfRule type="expression" priority="2" dxfId="1">
      <formula>$E$4="PERIODO VÁLIDO"</formula>
    </cfRule>
    <cfRule type="expression" priority="3" dxfId="0">
      <formula>$E$4&lt;&gt;"PERIODO VÁLIDO"</formula>
    </cfRule>
  </conditionalFormatting>
  <dataValidations count="3">
    <dataValidation sqref="C3" showDropDown="0" showInputMessage="0" showErrorMessage="0" allowBlank="0" type="textLength" operator="lessThanOrEqual">
      <formula1>80</formula1>
    </dataValidation>
    <dataValidation sqref="C4:C5 C7" showDropDown="0" showInputMessage="0" showErrorMessage="0" allowBlank="0" type="date" operator="between">
      <formula1>DATE(2025,1,1)</formula1>
      <formula2>DATE(2035,12,31)</formula2>
    </dataValidation>
    <dataValidation sqref="C6" showDropDown="0" showInputMessage="0" showErrorMessage="0" allowBlank="0" type="list">
      <formula1>"Sí,No"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22" customWidth="1" min="4" max="4"/>
    <col width="25" customWidth="1" min="5" max="5"/>
    <col width="28" customWidth="1" min="6" max="6"/>
    <col width="43" customWidth="1" min="7" max="7"/>
    <col width="24" customWidth="1" min="8" max="8"/>
  </cols>
  <sheetData>
    <row r="1" ht="28" customHeight="1">
      <c r="A1" s="1" t="inlineStr">
        <is>
          <t>Reparto</t>
        </is>
      </c>
    </row>
    <row r="2" ht="22" customHeight="1">
      <c r="A2" s="19" t="inlineStr">
        <is>
          <t>Una fila por personaje. Utilice exclusivamente información operativa imprescindible.</t>
        </is>
      </c>
    </row>
    <row r="3"/>
    <row r="4" ht="30" customHeight="1">
      <c r="A4" s="20" t="inlineStr">
        <is>
          <t>ID de intérprete</t>
        </is>
      </c>
      <c r="B4" s="20" t="inlineStr">
        <is>
          <t>Intérprete</t>
        </is>
      </c>
      <c r="C4" s="20" t="inlineStr">
        <is>
          <t>Personaje</t>
        </is>
      </c>
      <c r="D4" s="20" t="inlineStr">
        <is>
          <t>Tipo de participación</t>
        </is>
      </c>
      <c r="E4" s="20" t="inlineStr">
        <is>
          <t>Teléfono interno o canal</t>
        </is>
      </c>
      <c r="F4" s="20" t="inlineStr">
        <is>
          <t>Restricción general</t>
        </is>
      </c>
      <c r="G4" s="20" t="inlineStr">
        <is>
          <t>Observaciones de planificación</t>
        </is>
      </c>
      <c r="H4" s="20" t="inlineStr">
        <is>
          <t>Revisión</t>
        </is>
      </c>
    </row>
    <row r="5">
      <c r="A5" s="21" t="inlineStr">
        <is>
          <t>INT-001</t>
        </is>
      </c>
      <c r="B5" s="21" t="inlineStr">
        <is>
          <t>Vera Monteclaro</t>
        </is>
      </c>
      <c r="C5" s="21" t="inlineStr">
        <is>
          <t>Alma Ríos</t>
        </is>
      </c>
      <c r="D5" s="21" t="inlineStr">
        <is>
          <t>Principal</t>
        </is>
      </c>
      <c r="E5" s="21" t="inlineStr">
        <is>
          <t>Producción</t>
        </is>
      </c>
      <c r="F5" s="21" t="inlineStr">
        <is>
          <t>Horaria</t>
        </is>
      </c>
      <c r="G5" s="22" t="inlineStr">
        <is>
          <t>Evitar convocatorias anteriores a las 08:00</t>
        </is>
      </c>
      <c r="H5" s="23">
        <f>IF(COUNTA(A5:G5)=0,"",IF(OR(A5="",B5="",C5=""),"INCOMPLETO",IF(COUNTIF(tblReparto[ID de intérprete],A5)&gt;1,"ID DUPLICADO",IF(COUNTIF(tblReparto[Personaje],C5)&gt;1,"PERSONAJE DUPLICADO","OK"))))</f>
        <v/>
      </c>
    </row>
    <row r="6">
      <c r="A6" s="21" t="inlineStr">
        <is>
          <t>INT-002</t>
        </is>
      </c>
      <c r="B6" s="21" t="inlineStr">
        <is>
          <t>Bruno Salceda</t>
        </is>
      </c>
      <c r="C6" s="21" t="inlineStr">
        <is>
          <t>Leo Ferrán</t>
        </is>
      </c>
      <c r="D6" s="21" t="inlineStr">
        <is>
          <t>Principal</t>
        </is>
      </c>
      <c r="E6" s="21" t="inlineStr">
        <is>
          <t>Producción</t>
        </is>
      </c>
      <c r="F6" s="21" t="inlineStr">
        <is>
          <t>Ninguna</t>
        </is>
      </c>
      <c r="G6" s="22" t="inlineStr">
        <is>
          <t>—</t>
        </is>
      </c>
      <c r="H6" s="23">
        <f>IF(COUNTA(A6:G6)=0,"",IF(OR(A6="",B6="",C6=""),"INCOMPLETO",IF(COUNTIF(tblReparto[ID de intérprete],A6)&gt;1,"ID DUPLICADO",IF(COUNTIF(tblReparto[Personaje],C6)&gt;1,"PERSONAJE DUPLICADO","OK"))))</f>
        <v/>
      </c>
    </row>
    <row r="7">
      <c r="A7" s="21" t="inlineStr">
        <is>
          <t>INT-003</t>
        </is>
      </c>
      <c r="B7" s="21" t="inlineStr">
        <is>
          <t>Nerea Valcárcel</t>
        </is>
      </c>
      <c r="C7" s="21" t="inlineStr">
        <is>
          <t>Inés Prado</t>
        </is>
      </c>
      <c r="D7" s="21" t="inlineStr">
        <is>
          <t>Secundario</t>
        </is>
      </c>
      <c r="E7" s="21" t="inlineStr">
        <is>
          <t>Representación</t>
        </is>
      </c>
      <c r="F7" s="21" t="inlineStr">
        <is>
          <t>Desplazamiento</t>
        </is>
      </c>
      <c r="G7" s="22" t="inlineStr">
        <is>
          <t>Requiere previsión para exteriores</t>
        </is>
      </c>
      <c r="H7" s="23">
        <f>IF(COUNTA(A7:G7)=0,"",IF(OR(A7="",B7="",C7=""),"INCOMPLETO",IF(COUNTIF(tblReparto[ID de intérprete],A7)&gt;1,"ID DUPLICADO",IF(COUNTIF(tblReparto[Personaje],C7)&gt;1,"PERSONAJE DUPLICADO","OK"))))</f>
        <v/>
      </c>
    </row>
    <row r="8">
      <c r="A8" s="21" t="inlineStr">
        <is>
          <t>INT-004</t>
        </is>
      </c>
      <c r="B8" s="21" t="inlineStr">
        <is>
          <t>Gael Miravento</t>
        </is>
      </c>
      <c r="C8" s="21" t="inlineStr">
        <is>
          <t>Tomás Luján</t>
        </is>
      </c>
      <c r="D8" s="21" t="inlineStr">
        <is>
          <t>Secundario</t>
        </is>
      </c>
      <c r="E8" s="21" t="inlineStr">
        <is>
          <t>Producción</t>
        </is>
      </c>
      <c r="F8" s="21" t="inlineStr">
        <is>
          <t>Ninguna</t>
        </is>
      </c>
      <c r="G8" s="22" t="inlineStr">
        <is>
          <t>—</t>
        </is>
      </c>
      <c r="H8" s="23">
        <f>IF(COUNTA(A8:G8)=0,"",IF(OR(A8="",B8="",C8=""),"INCOMPLETO",IF(COUNTIF(tblReparto[ID de intérprete],A8)&gt;1,"ID DUPLICADO",IF(COUNTIF(tblReparto[Personaje],C8)&gt;1,"PERSONAJE DUPLICADO","OK"))))</f>
        <v/>
      </c>
    </row>
    <row r="9">
      <c r="A9" s="21" t="inlineStr">
        <is>
          <t>INT-005</t>
        </is>
      </c>
      <c r="B9" s="21" t="inlineStr">
        <is>
          <t>Lidia Castañer</t>
        </is>
      </c>
      <c r="C9" s="21" t="inlineStr">
        <is>
          <t>Comisaria Vega</t>
        </is>
      </c>
      <c r="D9" s="21" t="inlineStr">
        <is>
          <t>Episódico</t>
        </is>
      </c>
      <c r="E9" s="21" t="inlineStr">
        <is>
          <t>Representación</t>
        </is>
      </c>
      <c r="F9" s="21" t="inlineStr">
        <is>
          <t>Horaria</t>
        </is>
      </c>
      <c r="G9" s="22" t="inlineStr">
        <is>
          <t>Solo tardes el 15/09/2026</t>
        </is>
      </c>
      <c r="H9" s="23">
        <f>IF(COUNTA(A9:G9)=0,"",IF(OR(A9="",B9="",C9=""),"INCOMPLETO",IF(COUNTIF(tblReparto[ID de intérprete],A9)&gt;1,"ID DUPLICADO",IF(COUNTIF(tblReparto[Personaje],C9)&gt;1,"PERSONAJE DUPLICADO","OK"))))</f>
        <v/>
      </c>
    </row>
    <row r="10">
      <c r="A10" s="21" t="inlineStr">
        <is>
          <t>INT-006</t>
        </is>
      </c>
      <c r="B10" s="21" t="inlineStr">
        <is>
          <t>Joel Marquina</t>
        </is>
      </c>
      <c r="C10" s="21" t="inlineStr">
        <is>
          <t>Nico Soler</t>
        </is>
      </c>
      <c r="D10" s="21" t="inlineStr">
        <is>
          <t>Episódico</t>
        </is>
      </c>
      <c r="E10" s="21" t="inlineStr">
        <is>
          <t>Producción</t>
        </is>
      </c>
      <c r="F10" s="21" t="inlineStr">
        <is>
          <t>Ninguna</t>
        </is>
      </c>
      <c r="G10" s="22" t="inlineStr">
        <is>
          <t>—</t>
        </is>
      </c>
      <c r="H10" s="23">
        <f>IF(COUNTA(A10:G10)=0,"",IF(OR(A10="",B10="",C10=""),"INCOMPLETO",IF(COUNTIF(tblReparto[ID de intérprete],A10)&gt;1,"ID DUPLICADO",IF(COUNTIF(tblReparto[Personaje],C10)&gt;1,"PERSONAJE DUPLICADO","OK"))))</f>
        <v/>
      </c>
    </row>
    <row r="11">
      <c r="A11" s="21" t="inlineStr">
        <is>
          <t>INT-007</t>
        </is>
      </c>
      <c r="B11" s="21" t="inlineStr">
        <is>
          <t>Aroa Lunaverde</t>
        </is>
      </c>
      <c r="C11" s="21" t="inlineStr">
        <is>
          <t>Mara Cid</t>
        </is>
      </c>
      <c r="D11" s="21" t="inlineStr">
        <is>
          <t>Secundario</t>
        </is>
      </c>
      <c r="E11" s="21" t="inlineStr">
        <is>
          <t>Producción ficticia</t>
        </is>
      </c>
      <c r="F11" s="21" t="inlineStr">
        <is>
          <t>Vestuario o caracterización</t>
        </is>
      </c>
      <c r="G11" s="22" t="inlineStr">
        <is>
          <t>Prever tiempo adicional de caracterización</t>
        </is>
      </c>
      <c r="H11" s="23">
        <f>IF(COUNTA(A11:G11)=0,"",IF(OR(A11="",B11="",C11=""),"INCOMPLETO",IF(COUNTIF(tblReparto[ID de intérprete],A11)&gt;1,"ID DUPLICADO",IF(COUNTIF(tblReparto[Personaje],C11)&gt;1,"PERSONAJE DUPLICADO","OK"))))</f>
        <v/>
      </c>
    </row>
    <row r="12">
      <c r="A12" s="21" t="inlineStr">
        <is>
          <t>INT-008</t>
        </is>
      </c>
      <c r="B12" s="21" t="inlineStr">
        <is>
          <t>Damián Valdorna</t>
        </is>
      </c>
      <c r="C12" s="21" t="inlineStr">
        <is>
          <t>Inspector Roble</t>
        </is>
      </c>
      <c r="D12" s="21" t="inlineStr">
        <is>
          <t>Episódico</t>
        </is>
      </c>
      <c r="E12" s="21" t="inlineStr">
        <is>
          <t>Representación ficticia</t>
        </is>
      </c>
      <c r="F12" s="21" t="inlineStr">
        <is>
          <t>Ninguna</t>
        </is>
      </c>
      <c r="G12" s="22" t="inlineStr">
        <is>
          <t>—</t>
        </is>
      </c>
      <c r="H12" s="23">
        <f>IF(COUNTA(A12:G12)=0,"",IF(OR(A12="",B12="",C12=""),"INCOMPLETO",IF(COUNTIF(tblReparto[ID de intérprete],A12)&gt;1,"ID DUPLICADO",IF(COUNTIF(tblReparto[Personaje],C12)&gt;1,"PERSONAJE DUPLICADO","OK"))))</f>
        <v/>
      </c>
    </row>
    <row r="13">
      <c r="A13" s="21" t="inlineStr">
        <is>
          <t>INT-009</t>
        </is>
      </c>
      <c r="B13" s="21" t="inlineStr">
        <is>
          <t>Elia Brumaclara</t>
        </is>
      </c>
      <c r="C13" s="21" t="inlineStr">
        <is>
          <t>Clara Vento</t>
        </is>
      </c>
      <c r="D13" s="21" t="inlineStr">
        <is>
          <t>Figurante especial</t>
        </is>
      </c>
      <c r="E13" s="21" t="inlineStr">
        <is>
          <t>Producción ficticia</t>
        </is>
      </c>
      <c r="F13" s="21" t="inlineStr">
        <is>
          <t>Otra</t>
        </is>
      </c>
      <c r="G13" s="22" t="inlineStr">
        <is>
          <t>Confirmar ensayo técnico</t>
        </is>
      </c>
      <c r="H13" s="23">
        <f>IF(COUNTA(A13:G13)=0,"",IF(OR(A13="",B13="",C13=""),"INCOMPLETO",IF(COUNTIF(tblReparto[ID de intérprete],A13)&gt;1,"ID DUPLICADO",IF(COUNTIF(tblReparto[Personaje],C13)&gt;1,"PERSONAJE DUPLICADO","OK"))))</f>
        <v/>
      </c>
    </row>
    <row r="14">
      <c r="A14" s="21" t="inlineStr">
        <is>
          <t>INT-010</t>
        </is>
      </c>
      <c r="B14" s="21" t="inlineStr">
        <is>
          <t>Siro Monteluz</t>
        </is>
      </c>
      <c r="C14" s="21" t="inlineStr">
        <is>
          <t>Mensajero</t>
        </is>
      </c>
      <c r="D14" s="21" t="inlineStr">
        <is>
          <t>Figurante especial</t>
        </is>
      </c>
      <c r="E14" s="21" t="inlineStr">
        <is>
          <t>Producción ficticia</t>
        </is>
      </c>
      <c r="F14" s="21" t="inlineStr">
        <is>
          <t>Ninguna</t>
        </is>
      </c>
      <c r="G14" s="22" t="inlineStr">
        <is>
          <t>—</t>
        </is>
      </c>
      <c r="H14" s="23">
        <f>IF(COUNTA(A14:G14)=0,"",IF(OR(A14="",B14="",C14=""),"INCOMPLETO",IF(COUNTIF(tblReparto[ID de intérprete],A14)&gt;1,"ID DUPLICADO",IF(COUNTIF(tblReparto[Personaje],C14)&gt;1,"PERSONAJE DUPLICADO","OK"))))</f>
        <v/>
      </c>
    </row>
    <row r="15">
      <c r="A15" s="21" t="n"/>
      <c r="B15" s="21" t="n"/>
      <c r="C15" s="21" t="n"/>
      <c r="D15" s="21" t="n"/>
      <c r="E15" s="21" t="n"/>
      <c r="F15" s="21" t="n"/>
      <c r="G15" s="22" t="n"/>
      <c r="H15" s="23">
        <f>IF(COUNTA(A15:G15)=0,"",IF(OR(A15="",B15="",C15=""),"INCOMPLETO",IF(COUNTIF(tblReparto[ID de intérprete],A15)&gt;1,"ID DUPLICADO",IF(COUNTIF(tblReparto[Personaje],C15)&gt;1,"PERSONAJE DUPLICADO","OK"))))</f>
        <v/>
      </c>
    </row>
    <row r="16">
      <c r="A16" s="21" t="n"/>
      <c r="B16" s="21" t="n"/>
      <c r="C16" s="21" t="n"/>
      <c r="D16" s="21" t="n"/>
      <c r="E16" s="21" t="n"/>
      <c r="F16" s="21" t="n"/>
      <c r="G16" s="22" t="n"/>
      <c r="H16" s="23">
        <f>IF(COUNTA(A16:G16)=0,"",IF(OR(A16="",B16="",C16=""),"INCOMPLETO",IF(COUNTIF(tblReparto[ID de intérprete],A16)&gt;1,"ID DUPLICADO",IF(COUNTIF(tblReparto[Personaje],C16)&gt;1,"PERSONAJE DUPLICADO","OK"))))</f>
        <v/>
      </c>
    </row>
    <row r="17">
      <c r="A17" s="21" t="n"/>
      <c r="B17" s="21" t="n"/>
      <c r="C17" s="21" t="n"/>
      <c r="D17" s="21" t="n"/>
      <c r="E17" s="21" t="n"/>
      <c r="F17" s="21" t="n"/>
      <c r="G17" s="22" t="n"/>
      <c r="H17" s="23">
        <f>IF(COUNTA(A17:G17)=0,"",IF(OR(A17="",B17="",C17=""),"INCOMPLETO",IF(COUNTIF(tblReparto[ID de intérprete],A17)&gt;1,"ID DUPLICADO",IF(COUNTIF(tblReparto[Personaje],C17)&gt;1,"PERSONAJE DUPLICADO","OK"))))</f>
        <v/>
      </c>
    </row>
    <row r="18">
      <c r="A18" s="21" t="n"/>
      <c r="B18" s="21" t="n"/>
      <c r="C18" s="21" t="n"/>
      <c r="D18" s="21" t="n"/>
      <c r="E18" s="21" t="n"/>
      <c r="F18" s="21" t="n"/>
      <c r="G18" s="22" t="n"/>
      <c r="H18" s="23">
        <f>IF(COUNTA(A18:G18)=0,"",IF(OR(A18="",B18="",C18=""),"INCOMPLETO",IF(COUNTIF(tblReparto[ID de intérprete],A18)&gt;1,"ID DUPLICADO",IF(COUNTIF(tblReparto[Personaje],C18)&gt;1,"PERSONAJE DUPLICADO","OK"))))</f>
        <v/>
      </c>
    </row>
    <row r="19">
      <c r="A19" s="21" t="n"/>
      <c r="B19" s="21" t="n"/>
      <c r="C19" s="21" t="n"/>
      <c r="D19" s="21" t="n"/>
      <c r="E19" s="21" t="n"/>
      <c r="F19" s="21" t="n"/>
      <c r="G19" s="22" t="n"/>
      <c r="H19" s="23">
        <f>IF(COUNTA(A19:G19)=0,"",IF(OR(A19="",B19="",C19=""),"INCOMPLETO",IF(COUNTIF(tblReparto[ID de intérprete],A19)&gt;1,"ID DUPLICADO",IF(COUNTIF(tblReparto[Personaje],C19)&gt;1,"PERSONAJE DUPLICADO","OK"))))</f>
        <v/>
      </c>
    </row>
    <row r="20">
      <c r="A20" s="21" t="n"/>
      <c r="B20" s="21" t="n"/>
      <c r="C20" s="21" t="n"/>
      <c r="D20" s="21" t="n"/>
      <c r="E20" s="21" t="n"/>
      <c r="F20" s="21" t="n"/>
      <c r="G20" s="22" t="n"/>
      <c r="H20" s="23">
        <f>IF(COUNTA(A20:G20)=0,"",IF(OR(A20="",B20="",C20=""),"INCOMPLETO",IF(COUNTIF(tblReparto[ID de intérprete],A20)&gt;1,"ID DUPLICADO",IF(COUNTIF(tblReparto[Personaje],C20)&gt;1,"PERSONAJE DUPLICADO","OK"))))</f>
        <v/>
      </c>
    </row>
    <row r="21">
      <c r="A21" s="21" t="n"/>
      <c r="B21" s="21" t="n"/>
      <c r="C21" s="21" t="n"/>
      <c r="D21" s="21" t="n"/>
      <c r="E21" s="21" t="n"/>
      <c r="F21" s="21" t="n"/>
      <c r="G21" s="22" t="n"/>
      <c r="H21" s="23">
        <f>IF(COUNTA(A21:G21)=0,"",IF(OR(A21="",B21="",C21=""),"INCOMPLETO",IF(COUNTIF(tblReparto[ID de intérprete],A21)&gt;1,"ID DUPLICADO",IF(COUNTIF(tblReparto[Personaje],C21)&gt;1,"PERSONAJE DUPLICADO","OK"))))</f>
        <v/>
      </c>
    </row>
    <row r="22">
      <c r="A22" s="21" t="n"/>
      <c r="B22" s="21" t="n"/>
      <c r="C22" s="21" t="n"/>
      <c r="D22" s="21" t="n"/>
      <c r="E22" s="21" t="n"/>
      <c r="F22" s="21" t="n"/>
      <c r="G22" s="22" t="n"/>
      <c r="H22" s="23">
        <f>IF(COUNTA(A22:G22)=0,"",IF(OR(A22="",B22="",C22=""),"INCOMPLETO",IF(COUNTIF(tblReparto[ID de intérprete],A22)&gt;1,"ID DUPLICADO",IF(COUNTIF(tblReparto[Personaje],C22)&gt;1,"PERSONAJE DUPLICADO","OK"))))</f>
        <v/>
      </c>
    </row>
    <row r="23">
      <c r="A23" s="21" t="n"/>
      <c r="B23" s="21" t="n"/>
      <c r="C23" s="21" t="n"/>
      <c r="D23" s="21" t="n"/>
      <c r="E23" s="21" t="n"/>
      <c r="F23" s="21" t="n"/>
      <c r="G23" s="22" t="n"/>
      <c r="H23" s="23">
        <f>IF(COUNTA(A23:G23)=0,"",IF(OR(A23="",B23="",C23=""),"INCOMPLETO",IF(COUNTIF(tblReparto[ID de intérprete],A23)&gt;1,"ID DUPLICADO",IF(COUNTIF(tblReparto[Personaje],C23)&gt;1,"PERSONAJE DUPLICADO","OK"))))</f>
        <v/>
      </c>
    </row>
    <row r="24">
      <c r="A24" s="21" t="n"/>
      <c r="B24" s="21" t="n"/>
      <c r="C24" s="21" t="n"/>
      <c r="D24" s="21" t="n"/>
      <c r="E24" s="21" t="n"/>
      <c r="F24" s="21" t="n"/>
      <c r="G24" s="22" t="n"/>
      <c r="H24" s="23">
        <f>IF(COUNTA(A24:G24)=0,"",IF(OR(A24="",B24="",C24=""),"INCOMPLETO",IF(COUNTIF(tblReparto[ID de intérprete],A24)&gt;1,"ID DUPLICADO",IF(COUNTIF(tblReparto[Personaje],C24)&gt;1,"PERSONAJE DUPLICADO","OK"))))</f>
        <v/>
      </c>
    </row>
    <row r="25">
      <c r="A25" s="21" t="n"/>
      <c r="B25" s="21" t="n"/>
      <c r="C25" s="21" t="n"/>
      <c r="D25" s="21" t="n"/>
      <c r="E25" s="21" t="n"/>
      <c r="F25" s="21" t="n"/>
      <c r="G25" s="22" t="n"/>
      <c r="H25" s="23">
        <f>IF(COUNTA(A25:G25)=0,"",IF(OR(A25="",B25="",C25=""),"INCOMPLETO",IF(COUNTIF(tblReparto[ID de intérprete],A25)&gt;1,"ID DUPLICADO",IF(COUNTIF(tblReparto[Personaje],C25)&gt;1,"PERSONAJE DUPLICADO","OK"))))</f>
        <v/>
      </c>
    </row>
    <row r="26">
      <c r="A26" s="21" t="n"/>
      <c r="B26" s="21" t="n"/>
      <c r="C26" s="21" t="n"/>
      <c r="D26" s="21" t="n"/>
      <c r="E26" s="21" t="n"/>
      <c r="F26" s="21" t="n"/>
      <c r="G26" s="22" t="n"/>
      <c r="H26" s="23">
        <f>IF(COUNTA(A26:G26)=0,"",IF(OR(A26="",B26="",C26=""),"INCOMPLETO",IF(COUNTIF(tblReparto[ID de intérprete],A26)&gt;1,"ID DUPLICADO",IF(COUNTIF(tblReparto[Personaje],C26)&gt;1,"PERSONAJE DUPLICADO","OK"))))</f>
        <v/>
      </c>
    </row>
    <row r="27">
      <c r="A27" s="21" t="n"/>
      <c r="B27" s="21" t="n"/>
      <c r="C27" s="21" t="n"/>
      <c r="D27" s="21" t="n"/>
      <c r="E27" s="21" t="n"/>
      <c r="F27" s="21" t="n"/>
      <c r="G27" s="22" t="n"/>
      <c r="H27" s="23">
        <f>IF(COUNTA(A27:G27)=0,"",IF(OR(A27="",B27="",C27=""),"INCOMPLETO",IF(COUNTIF(tblReparto[ID de intérprete],A27)&gt;1,"ID DUPLICADO",IF(COUNTIF(tblReparto[Personaje],C27)&gt;1,"PERSONAJE DUPLICADO","OK"))))</f>
        <v/>
      </c>
    </row>
    <row r="28">
      <c r="A28" s="21" t="n"/>
      <c r="B28" s="21" t="n"/>
      <c r="C28" s="21" t="n"/>
      <c r="D28" s="21" t="n"/>
      <c r="E28" s="21" t="n"/>
      <c r="F28" s="21" t="n"/>
      <c r="G28" s="22" t="n"/>
      <c r="H28" s="23">
        <f>IF(COUNTA(A28:G28)=0,"",IF(OR(A28="",B28="",C28=""),"INCOMPLETO",IF(COUNTIF(tblReparto[ID de intérprete],A28)&gt;1,"ID DUPLICADO",IF(COUNTIF(tblReparto[Personaje],C28)&gt;1,"PERSONAJE DUPLICADO","OK"))))</f>
        <v/>
      </c>
    </row>
    <row r="29">
      <c r="A29" s="21" t="n"/>
      <c r="B29" s="21" t="n"/>
      <c r="C29" s="21" t="n"/>
      <c r="D29" s="21" t="n"/>
      <c r="E29" s="21" t="n"/>
      <c r="F29" s="21" t="n"/>
      <c r="G29" s="22" t="n"/>
      <c r="H29" s="23">
        <f>IF(COUNTA(A29:G29)=0,"",IF(OR(A29="",B29="",C29=""),"INCOMPLETO",IF(COUNTIF(tblReparto[ID de intérprete],A29)&gt;1,"ID DUPLICADO",IF(COUNTIF(tblReparto[Personaje],C29)&gt;1,"PERSONAJE DUPLICADO","OK"))))</f>
        <v/>
      </c>
    </row>
    <row r="30">
      <c r="A30" s="21" t="n"/>
      <c r="B30" s="21" t="n"/>
      <c r="C30" s="21" t="n"/>
      <c r="D30" s="21" t="n"/>
      <c r="E30" s="21" t="n"/>
      <c r="F30" s="21" t="n"/>
      <c r="G30" s="22" t="n"/>
      <c r="H30" s="23">
        <f>IF(COUNTA(A30:G30)=0,"",IF(OR(A30="",B30="",C30=""),"INCOMPLETO",IF(COUNTIF(tblReparto[ID de intérprete],A30)&gt;1,"ID DUPLICADO",IF(COUNTIF(tblReparto[Personaje],C30)&gt;1,"PERSONAJE DUPLICADO","OK"))))</f>
        <v/>
      </c>
    </row>
    <row r="31">
      <c r="A31" s="21" t="n"/>
      <c r="B31" s="21" t="n"/>
      <c r="C31" s="21" t="n"/>
      <c r="D31" s="21" t="n"/>
      <c r="E31" s="21" t="n"/>
      <c r="F31" s="21" t="n"/>
      <c r="G31" s="22" t="n"/>
      <c r="H31" s="23">
        <f>IF(COUNTA(A31:G31)=0,"",IF(OR(A31="",B31="",C31=""),"INCOMPLETO",IF(COUNTIF(tblReparto[ID de intérprete],A31)&gt;1,"ID DUPLICADO",IF(COUNTIF(tblReparto[Personaje],C31)&gt;1,"PERSONAJE DUPLICADO","OK"))))</f>
        <v/>
      </c>
    </row>
    <row r="32">
      <c r="A32" s="21" t="n"/>
      <c r="B32" s="21" t="n"/>
      <c r="C32" s="21" t="n"/>
      <c r="D32" s="21" t="n"/>
      <c r="E32" s="21" t="n"/>
      <c r="F32" s="21" t="n"/>
      <c r="G32" s="22" t="n"/>
      <c r="H32" s="23">
        <f>IF(COUNTA(A32:G32)=0,"",IF(OR(A32="",B32="",C32=""),"INCOMPLETO",IF(COUNTIF(tblReparto[ID de intérprete],A32)&gt;1,"ID DUPLICADO",IF(COUNTIF(tblReparto[Personaje],C32)&gt;1,"PERSONAJE DUPLICADO","OK"))))</f>
        <v/>
      </c>
    </row>
    <row r="33">
      <c r="A33" s="21" t="n"/>
      <c r="B33" s="21" t="n"/>
      <c r="C33" s="21" t="n"/>
      <c r="D33" s="21" t="n"/>
      <c r="E33" s="21" t="n"/>
      <c r="F33" s="21" t="n"/>
      <c r="G33" s="22" t="n"/>
      <c r="H33" s="23">
        <f>IF(COUNTA(A33:G33)=0,"",IF(OR(A33="",B33="",C33=""),"INCOMPLETO",IF(COUNTIF(tblReparto[ID de intérprete],A33)&gt;1,"ID DUPLICADO",IF(COUNTIF(tblReparto[Personaje],C33)&gt;1,"PERSONAJE DUPLICADO","OK"))))</f>
        <v/>
      </c>
    </row>
    <row r="34">
      <c r="A34" s="21" t="n"/>
      <c r="B34" s="21" t="n"/>
      <c r="C34" s="21" t="n"/>
      <c r="D34" s="21" t="n"/>
      <c r="E34" s="21" t="n"/>
      <c r="F34" s="21" t="n"/>
      <c r="G34" s="22" t="n"/>
      <c r="H34" s="23">
        <f>IF(COUNTA(A34:G34)=0,"",IF(OR(A34="",B34="",C34=""),"INCOMPLETO",IF(COUNTIF(tblReparto[ID de intérprete],A34)&gt;1,"ID DUPLICADO",IF(COUNTIF(tblReparto[Personaje],C34)&gt;1,"PERSONAJE DUPLICADO","OK"))))</f>
        <v/>
      </c>
    </row>
    <row r="35">
      <c r="A35" s="21" t="n"/>
      <c r="B35" s="21" t="n"/>
      <c r="C35" s="21" t="n"/>
      <c r="D35" s="21" t="n"/>
      <c r="E35" s="21" t="n"/>
      <c r="F35" s="21" t="n"/>
      <c r="G35" s="22" t="n"/>
      <c r="H35" s="23">
        <f>IF(COUNTA(A35:G35)=0,"",IF(OR(A35="",B35="",C35=""),"INCOMPLETO",IF(COUNTIF(tblReparto[ID de intérprete],A35)&gt;1,"ID DUPLICADO",IF(COUNTIF(tblReparto[Personaje],C35)&gt;1,"PERSONAJE DUPLICADO","OK"))))</f>
        <v/>
      </c>
    </row>
    <row r="36">
      <c r="A36" s="21" t="n"/>
      <c r="B36" s="21" t="n"/>
      <c r="C36" s="21" t="n"/>
      <c r="D36" s="21" t="n"/>
      <c r="E36" s="21" t="n"/>
      <c r="F36" s="21" t="n"/>
      <c r="G36" s="22" t="n"/>
      <c r="H36" s="23">
        <f>IF(COUNTA(A36:G36)=0,"",IF(OR(A36="",B36="",C36=""),"INCOMPLETO",IF(COUNTIF(tblReparto[ID de intérprete],A36)&gt;1,"ID DUPLICADO",IF(COUNTIF(tblReparto[Personaje],C36)&gt;1,"PERSONAJE DUPLICADO","OK"))))</f>
        <v/>
      </c>
    </row>
    <row r="37">
      <c r="A37" s="21" t="n"/>
      <c r="B37" s="21" t="n"/>
      <c r="C37" s="21" t="n"/>
      <c r="D37" s="21" t="n"/>
      <c r="E37" s="21" t="n"/>
      <c r="F37" s="21" t="n"/>
      <c r="G37" s="22" t="n"/>
      <c r="H37" s="23">
        <f>IF(COUNTA(A37:G37)=0,"",IF(OR(A37="",B37="",C37=""),"INCOMPLETO",IF(COUNTIF(tblReparto[ID de intérprete],A37)&gt;1,"ID DUPLICADO",IF(COUNTIF(tblReparto[Personaje],C37)&gt;1,"PERSONAJE DUPLICADO","OK"))))</f>
        <v/>
      </c>
    </row>
    <row r="38">
      <c r="A38" s="21" t="n"/>
      <c r="B38" s="21" t="n"/>
      <c r="C38" s="21" t="n"/>
      <c r="D38" s="21" t="n"/>
      <c r="E38" s="21" t="n"/>
      <c r="F38" s="21" t="n"/>
      <c r="G38" s="22" t="n"/>
      <c r="H38" s="23">
        <f>IF(COUNTA(A38:G38)=0,"",IF(OR(A38="",B38="",C38=""),"INCOMPLETO",IF(COUNTIF(tblReparto[ID de intérprete],A38)&gt;1,"ID DUPLICADO",IF(COUNTIF(tblReparto[Personaje],C38)&gt;1,"PERSONAJE DUPLICADO","OK"))))</f>
        <v/>
      </c>
    </row>
    <row r="39">
      <c r="A39" s="21" t="n"/>
      <c r="B39" s="21" t="n"/>
      <c r="C39" s="21" t="n"/>
      <c r="D39" s="21" t="n"/>
      <c r="E39" s="21" t="n"/>
      <c r="F39" s="21" t="n"/>
      <c r="G39" s="22" t="n"/>
      <c r="H39" s="23">
        <f>IF(COUNTA(A39:G39)=0,"",IF(OR(A39="",B39="",C39=""),"INCOMPLETO",IF(COUNTIF(tblReparto[ID de intérprete],A39)&gt;1,"ID DUPLICADO",IF(COUNTIF(tblReparto[Personaje],C39)&gt;1,"PERSONAJE DUPLICADO","OK"))))</f>
        <v/>
      </c>
    </row>
    <row r="40">
      <c r="A40" s="21" t="n"/>
      <c r="B40" s="21" t="n"/>
      <c r="C40" s="21" t="n"/>
      <c r="D40" s="21" t="n"/>
      <c r="E40" s="21" t="n"/>
      <c r="F40" s="21" t="n"/>
      <c r="G40" s="22" t="n"/>
      <c r="H40" s="23">
        <f>IF(COUNTA(A40:G40)=0,"",IF(OR(A40="",B40="",C40=""),"INCOMPLETO",IF(COUNTIF(tblReparto[ID de intérprete],A40)&gt;1,"ID DUPLICADO",IF(COUNTIF(tblReparto[Personaje],C40)&gt;1,"PERSONAJE DUPLICADO","OK"))))</f>
        <v/>
      </c>
    </row>
    <row r="41">
      <c r="A41" s="21" t="n"/>
      <c r="B41" s="21" t="n"/>
      <c r="C41" s="21" t="n"/>
      <c r="D41" s="21" t="n"/>
      <c r="E41" s="21" t="n"/>
      <c r="F41" s="21" t="n"/>
      <c r="G41" s="22" t="n"/>
      <c r="H41" s="23">
        <f>IF(COUNTA(A41:G41)=0,"",IF(OR(A41="",B41="",C41=""),"INCOMPLETO",IF(COUNTIF(tblReparto[ID de intérprete],A41)&gt;1,"ID DUPLICADO",IF(COUNTIF(tblReparto[Personaje],C41)&gt;1,"PERSONAJE DUPLICADO","OK"))))</f>
        <v/>
      </c>
    </row>
    <row r="42">
      <c r="A42" s="21" t="n"/>
      <c r="B42" s="21" t="n"/>
      <c r="C42" s="21" t="n"/>
      <c r="D42" s="21" t="n"/>
      <c r="E42" s="21" t="n"/>
      <c r="F42" s="21" t="n"/>
      <c r="G42" s="22" t="n"/>
      <c r="H42" s="23">
        <f>IF(COUNTA(A42:G42)=0,"",IF(OR(A42="",B42="",C42=""),"INCOMPLETO",IF(COUNTIF(tblReparto[ID de intérprete],A42)&gt;1,"ID DUPLICADO",IF(COUNTIF(tblReparto[Personaje],C42)&gt;1,"PERSONAJE DUPLICADO","OK"))))</f>
        <v/>
      </c>
    </row>
    <row r="43">
      <c r="A43" s="21" t="n"/>
      <c r="B43" s="21" t="n"/>
      <c r="C43" s="21" t="n"/>
      <c r="D43" s="21" t="n"/>
      <c r="E43" s="21" t="n"/>
      <c r="F43" s="21" t="n"/>
      <c r="G43" s="22" t="n"/>
      <c r="H43" s="23">
        <f>IF(COUNTA(A43:G43)=0,"",IF(OR(A43="",B43="",C43=""),"INCOMPLETO",IF(COUNTIF(tblReparto[ID de intérprete],A43)&gt;1,"ID DUPLICADO",IF(COUNTIF(tblReparto[Personaje],C43)&gt;1,"PERSONAJE DUPLICADO","OK"))))</f>
        <v/>
      </c>
    </row>
    <row r="44">
      <c r="A44" s="21" t="n"/>
      <c r="B44" s="21" t="n"/>
      <c r="C44" s="21" t="n"/>
      <c r="D44" s="21" t="n"/>
      <c r="E44" s="21" t="n"/>
      <c r="F44" s="21" t="n"/>
      <c r="G44" s="22" t="n"/>
      <c r="H44" s="23">
        <f>IF(COUNTA(A44:G44)=0,"",IF(OR(A44="",B44="",C44=""),"INCOMPLETO",IF(COUNTIF(tblReparto[ID de intérprete],A44)&gt;1,"ID DUPLICADO",IF(COUNTIF(tblReparto[Personaje],C44)&gt;1,"PERSONAJE DUPLICADO","OK"))))</f>
        <v/>
      </c>
    </row>
    <row r="45">
      <c r="A45" s="21" t="n"/>
      <c r="B45" s="21" t="n"/>
      <c r="C45" s="21" t="n"/>
      <c r="D45" s="21" t="n"/>
      <c r="E45" s="21" t="n"/>
      <c r="F45" s="21" t="n"/>
      <c r="G45" s="22" t="n"/>
      <c r="H45" s="23">
        <f>IF(COUNTA(A45:G45)=0,"",IF(OR(A45="",B45="",C45=""),"INCOMPLETO",IF(COUNTIF(tblReparto[ID de intérprete],A45)&gt;1,"ID DUPLICADO",IF(COUNTIF(tblReparto[Personaje],C45)&gt;1,"PERSONAJE DUPLICADO","OK"))))</f>
        <v/>
      </c>
    </row>
    <row r="46">
      <c r="A46" s="21" t="n"/>
      <c r="B46" s="21" t="n"/>
      <c r="C46" s="21" t="n"/>
      <c r="D46" s="21" t="n"/>
      <c r="E46" s="21" t="n"/>
      <c r="F46" s="21" t="n"/>
      <c r="G46" s="22" t="n"/>
      <c r="H46" s="23">
        <f>IF(COUNTA(A46:G46)=0,"",IF(OR(A46="",B46="",C46=""),"INCOMPLETO",IF(COUNTIF(tblReparto[ID de intérprete],A46)&gt;1,"ID DUPLICADO",IF(COUNTIF(tblReparto[Personaje],C46)&gt;1,"PERSONAJE DUPLICADO","OK"))))</f>
        <v/>
      </c>
    </row>
    <row r="47">
      <c r="A47" s="21" t="n"/>
      <c r="B47" s="21" t="n"/>
      <c r="C47" s="21" t="n"/>
      <c r="D47" s="21" t="n"/>
      <c r="E47" s="21" t="n"/>
      <c r="F47" s="21" t="n"/>
      <c r="G47" s="22" t="n"/>
      <c r="H47" s="23">
        <f>IF(COUNTA(A47:G47)=0,"",IF(OR(A47="",B47="",C47=""),"INCOMPLETO",IF(COUNTIF(tblReparto[ID de intérprete],A47)&gt;1,"ID DUPLICADO",IF(COUNTIF(tblReparto[Personaje],C47)&gt;1,"PERSONAJE DUPLICADO","OK"))))</f>
        <v/>
      </c>
    </row>
    <row r="48">
      <c r="A48" s="21" t="n"/>
      <c r="B48" s="21" t="n"/>
      <c r="C48" s="21" t="n"/>
      <c r="D48" s="21" t="n"/>
      <c r="E48" s="21" t="n"/>
      <c r="F48" s="21" t="n"/>
      <c r="G48" s="22" t="n"/>
      <c r="H48" s="23">
        <f>IF(COUNTA(A48:G48)=0,"",IF(OR(A48="",B48="",C48=""),"INCOMPLETO",IF(COUNTIF(tblReparto[ID de intérprete],A48)&gt;1,"ID DUPLICADO",IF(COUNTIF(tblReparto[Personaje],C48)&gt;1,"PERSONAJE DUPLICADO","OK"))))</f>
        <v/>
      </c>
    </row>
    <row r="49">
      <c r="A49" s="21" t="n"/>
      <c r="B49" s="21" t="n"/>
      <c r="C49" s="21" t="n"/>
      <c r="D49" s="21" t="n"/>
      <c r="E49" s="21" t="n"/>
      <c r="F49" s="21" t="n"/>
      <c r="G49" s="22" t="n"/>
      <c r="H49" s="23">
        <f>IF(COUNTA(A49:G49)=0,"",IF(OR(A49="",B49="",C49=""),"INCOMPLETO",IF(COUNTIF(tblReparto[ID de intérprete],A49)&gt;1,"ID DUPLICADO",IF(COUNTIF(tblReparto[Personaje],C49)&gt;1,"PERSONAJE DUPLICADO","OK"))))</f>
        <v/>
      </c>
    </row>
    <row r="50">
      <c r="A50" s="21" t="n"/>
      <c r="B50" s="21" t="n"/>
      <c r="C50" s="21" t="n"/>
      <c r="D50" s="21" t="n"/>
      <c r="E50" s="21" t="n"/>
      <c r="F50" s="21" t="n"/>
      <c r="G50" s="22" t="n"/>
      <c r="H50" s="23">
        <f>IF(COUNTA(A50:G50)=0,"",IF(OR(A50="",B50="",C50=""),"INCOMPLETO",IF(COUNTIF(tblReparto[ID de intérprete],A50)&gt;1,"ID DUPLICADO",IF(COUNTIF(tblReparto[Personaje],C50)&gt;1,"PERSONAJE DUPLICADO","OK"))))</f>
        <v/>
      </c>
    </row>
    <row r="51">
      <c r="A51" s="21" t="n"/>
      <c r="B51" s="21" t="n"/>
      <c r="C51" s="21" t="n"/>
      <c r="D51" s="21" t="n"/>
      <c r="E51" s="21" t="n"/>
      <c r="F51" s="21" t="n"/>
      <c r="G51" s="22" t="n"/>
      <c r="H51" s="23">
        <f>IF(COUNTA(A51:G51)=0,"",IF(OR(A51="",B51="",C51=""),"INCOMPLETO",IF(COUNTIF(tblReparto[ID de intérprete],A51)&gt;1,"ID DUPLICADO",IF(COUNTIF(tblReparto[Personaje],C51)&gt;1,"PERSONAJE DUPLICADO","OK"))))</f>
        <v/>
      </c>
    </row>
    <row r="52">
      <c r="A52" s="21" t="n"/>
      <c r="B52" s="21" t="n"/>
      <c r="C52" s="21" t="n"/>
      <c r="D52" s="21" t="n"/>
      <c r="E52" s="21" t="n"/>
      <c r="F52" s="21" t="n"/>
      <c r="G52" s="22" t="n"/>
      <c r="H52" s="23">
        <f>IF(COUNTA(A52:G52)=0,"",IF(OR(A52="",B52="",C52=""),"INCOMPLETO",IF(COUNTIF(tblReparto[ID de intérprete],A52)&gt;1,"ID DUPLICADO",IF(COUNTIF(tblReparto[Personaje],C52)&gt;1,"PERSONAJE DUPLICADO","OK"))))</f>
        <v/>
      </c>
    </row>
    <row r="53">
      <c r="A53" s="21" t="n"/>
      <c r="B53" s="21" t="n"/>
      <c r="C53" s="21" t="n"/>
      <c r="D53" s="21" t="n"/>
      <c r="E53" s="21" t="n"/>
      <c r="F53" s="21" t="n"/>
      <c r="G53" s="22" t="n"/>
      <c r="H53" s="23">
        <f>IF(COUNTA(A53:G53)=0,"",IF(OR(A53="",B53="",C53=""),"INCOMPLETO",IF(COUNTIF(tblReparto[ID de intérprete],A53)&gt;1,"ID DUPLICADO",IF(COUNTIF(tblReparto[Personaje],C53)&gt;1,"PERSONAJE DUPLICADO","OK"))))</f>
        <v/>
      </c>
    </row>
    <row r="54">
      <c r="A54" s="21" t="n"/>
      <c r="B54" s="21" t="n"/>
      <c r="C54" s="21" t="n"/>
      <c r="D54" s="21" t="n"/>
      <c r="E54" s="21" t="n"/>
      <c r="F54" s="21" t="n"/>
      <c r="G54" s="22" t="n"/>
      <c r="H54" s="23">
        <f>IF(COUNTA(A54:G54)=0,"",IF(OR(A54="",B54="",C54=""),"INCOMPLETO",IF(COUNTIF(tblReparto[ID de intérprete],A54)&gt;1,"ID DUPLICADO",IF(COUNTIF(tblReparto[Personaje],C54)&gt;1,"PERSONAJE DUPLICADO","OK"))))</f>
        <v/>
      </c>
    </row>
    <row r="55">
      <c r="A55" s="21" t="n"/>
      <c r="B55" s="21" t="n"/>
      <c r="C55" s="21" t="n"/>
      <c r="D55" s="21" t="n"/>
      <c r="E55" s="21" t="n"/>
      <c r="F55" s="21" t="n"/>
      <c r="G55" s="22" t="n"/>
      <c r="H55" s="23">
        <f>IF(COUNTA(A55:G55)=0,"",IF(OR(A55="",B55="",C55=""),"INCOMPLETO",IF(COUNTIF(tblReparto[ID de intérprete],A55)&gt;1,"ID DUPLICADO",IF(COUNTIF(tblReparto[Personaje],C55)&gt;1,"PERSONAJE DUPLICADO","OK"))))</f>
        <v/>
      </c>
    </row>
    <row r="56">
      <c r="A56" s="21" t="n"/>
      <c r="B56" s="21" t="n"/>
      <c r="C56" s="21" t="n"/>
      <c r="D56" s="21" t="n"/>
      <c r="E56" s="21" t="n"/>
      <c r="F56" s="21" t="n"/>
      <c r="G56" s="22" t="n"/>
      <c r="H56" s="23">
        <f>IF(COUNTA(A56:G56)=0,"",IF(OR(A56="",B56="",C56=""),"INCOMPLETO",IF(COUNTIF(tblReparto[ID de intérprete],A56)&gt;1,"ID DUPLICADO",IF(COUNTIF(tblReparto[Personaje],C56)&gt;1,"PERSONAJE DUPLICADO","OK"))))</f>
        <v/>
      </c>
    </row>
    <row r="57">
      <c r="A57" s="21" t="n"/>
      <c r="B57" s="21" t="n"/>
      <c r="C57" s="21" t="n"/>
      <c r="D57" s="21" t="n"/>
      <c r="E57" s="21" t="n"/>
      <c r="F57" s="21" t="n"/>
      <c r="G57" s="22" t="n"/>
      <c r="H57" s="23">
        <f>IF(COUNTA(A57:G57)=0,"",IF(OR(A57="",B57="",C57=""),"INCOMPLETO",IF(COUNTIF(tblReparto[ID de intérprete],A57)&gt;1,"ID DUPLICADO",IF(COUNTIF(tblReparto[Personaje],C57)&gt;1,"PERSONAJE DUPLICADO","OK"))))</f>
        <v/>
      </c>
    </row>
    <row r="58">
      <c r="A58" s="21" t="n"/>
      <c r="B58" s="21" t="n"/>
      <c r="C58" s="21" t="n"/>
      <c r="D58" s="21" t="n"/>
      <c r="E58" s="21" t="n"/>
      <c r="F58" s="21" t="n"/>
      <c r="G58" s="22" t="n"/>
      <c r="H58" s="23">
        <f>IF(COUNTA(A58:G58)=0,"",IF(OR(A58="",B58="",C58=""),"INCOMPLETO",IF(COUNTIF(tblReparto[ID de intérprete],A58)&gt;1,"ID DUPLICADO",IF(COUNTIF(tblReparto[Personaje],C58)&gt;1,"PERSONAJE DUPLICADO","OK"))))</f>
        <v/>
      </c>
    </row>
    <row r="59">
      <c r="A59" s="21" t="n"/>
      <c r="B59" s="21" t="n"/>
      <c r="C59" s="21" t="n"/>
      <c r="D59" s="21" t="n"/>
      <c r="E59" s="21" t="n"/>
      <c r="F59" s="21" t="n"/>
      <c r="G59" s="22" t="n"/>
      <c r="H59" s="23">
        <f>IF(COUNTA(A59:G59)=0,"",IF(OR(A59="",B59="",C59=""),"INCOMPLETO",IF(COUNTIF(tblReparto[ID de intérprete],A59)&gt;1,"ID DUPLICADO",IF(COUNTIF(tblReparto[Personaje],C59)&gt;1,"PERSONAJE DUPLICADO","OK"))))</f>
        <v/>
      </c>
    </row>
    <row r="60">
      <c r="A60" s="21" t="n"/>
      <c r="B60" s="21" t="n"/>
      <c r="C60" s="21" t="n"/>
      <c r="D60" s="21" t="n"/>
      <c r="E60" s="21" t="n"/>
      <c r="F60" s="21" t="n"/>
      <c r="G60" s="22" t="n"/>
      <c r="H60" s="23">
        <f>IF(COUNTA(A60:G60)=0,"",IF(OR(A60="",B60="",C60=""),"INCOMPLETO",IF(COUNTIF(tblReparto[ID de intérprete],A60)&gt;1,"ID DUPLICADO",IF(COUNTIF(tblReparto[Personaje],C60)&gt;1,"PERSONAJE DUPLICADO","OK"))))</f>
        <v/>
      </c>
    </row>
    <row r="61">
      <c r="A61" s="21" t="n"/>
      <c r="B61" s="21" t="n"/>
      <c r="C61" s="21" t="n"/>
      <c r="D61" s="21" t="n"/>
      <c r="E61" s="21" t="n"/>
      <c r="F61" s="21" t="n"/>
      <c r="G61" s="22" t="n"/>
      <c r="H61" s="23">
        <f>IF(COUNTA(A61:G61)=0,"",IF(OR(A61="",B61="",C61=""),"INCOMPLETO",IF(COUNTIF(tblReparto[ID de intérprete],A61)&gt;1,"ID DUPLICADO",IF(COUNTIF(tblReparto[Personaje],C61)&gt;1,"PERSONAJE DUPLICADO","OK"))))</f>
        <v/>
      </c>
    </row>
    <row r="62">
      <c r="A62" s="21" t="n"/>
      <c r="B62" s="21" t="n"/>
      <c r="C62" s="21" t="n"/>
      <c r="D62" s="21" t="n"/>
      <c r="E62" s="21" t="n"/>
      <c r="F62" s="21" t="n"/>
      <c r="G62" s="22" t="n"/>
      <c r="H62" s="23">
        <f>IF(COUNTA(A62:G62)=0,"",IF(OR(A62="",B62="",C62=""),"INCOMPLETO",IF(COUNTIF(tblReparto[ID de intérprete],A62)&gt;1,"ID DUPLICADO",IF(COUNTIF(tblReparto[Personaje],C62)&gt;1,"PERSONAJE DUPLICADO","OK"))))</f>
        <v/>
      </c>
    </row>
    <row r="63">
      <c r="A63" s="21" t="n"/>
      <c r="B63" s="21" t="n"/>
      <c r="C63" s="21" t="n"/>
      <c r="D63" s="21" t="n"/>
      <c r="E63" s="21" t="n"/>
      <c r="F63" s="21" t="n"/>
      <c r="G63" s="22" t="n"/>
      <c r="H63" s="23">
        <f>IF(COUNTA(A63:G63)=0,"",IF(OR(A63="",B63="",C63=""),"INCOMPLETO",IF(COUNTIF(tblReparto[ID de intérprete],A63)&gt;1,"ID DUPLICADO",IF(COUNTIF(tblReparto[Personaje],C63)&gt;1,"PERSONAJE DUPLICADO","OK"))))</f>
        <v/>
      </c>
    </row>
    <row r="64">
      <c r="A64" s="21" t="n"/>
      <c r="B64" s="21" t="n"/>
      <c r="C64" s="21" t="n"/>
      <c r="D64" s="21" t="n"/>
      <c r="E64" s="21" t="n"/>
      <c r="F64" s="21" t="n"/>
      <c r="G64" s="22" t="n"/>
      <c r="H64" s="23">
        <f>IF(COUNTA(A64:G64)=0,"",IF(OR(A64="",B64="",C64=""),"INCOMPLETO",IF(COUNTIF(tblReparto[ID de intérprete],A64)&gt;1,"ID DUPLICADO",IF(COUNTIF(tblReparto[Personaje],C64)&gt;1,"PERSONAJE DUPLICADO","OK"))))</f>
        <v/>
      </c>
    </row>
    <row r="65">
      <c r="A65" s="21" t="n"/>
      <c r="B65" s="21" t="n"/>
      <c r="C65" s="21" t="n"/>
      <c r="D65" s="21" t="n"/>
      <c r="E65" s="21" t="n"/>
      <c r="F65" s="21" t="n"/>
      <c r="G65" s="22" t="n"/>
      <c r="H65" s="23">
        <f>IF(COUNTA(A65:G65)=0,"",IF(OR(A65="",B65="",C65=""),"INCOMPLETO",IF(COUNTIF(tblReparto[ID de intérprete],A65)&gt;1,"ID DUPLICADO",IF(COUNTIF(tblReparto[Personaje],C65)&gt;1,"PERSONAJE DUPLICADO","OK"))))</f>
        <v/>
      </c>
    </row>
    <row r="66">
      <c r="A66" s="21" t="n"/>
      <c r="B66" s="21" t="n"/>
      <c r="C66" s="21" t="n"/>
      <c r="D66" s="21" t="n"/>
      <c r="E66" s="21" t="n"/>
      <c r="F66" s="21" t="n"/>
      <c r="G66" s="22" t="n"/>
      <c r="H66" s="23">
        <f>IF(COUNTA(A66:G66)=0,"",IF(OR(A66="",B66="",C66=""),"INCOMPLETO",IF(COUNTIF(tblReparto[ID de intérprete],A66)&gt;1,"ID DUPLICADO",IF(COUNTIF(tblReparto[Personaje],C66)&gt;1,"PERSONAJE DUPLICADO","OK"))))</f>
        <v/>
      </c>
    </row>
    <row r="67">
      <c r="A67" s="21" t="n"/>
      <c r="B67" s="21" t="n"/>
      <c r="C67" s="21" t="n"/>
      <c r="D67" s="21" t="n"/>
      <c r="E67" s="21" t="n"/>
      <c r="F67" s="21" t="n"/>
      <c r="G67" s="22" t="n"/>
      <c r="H67" s="23">
        <f>IF(COUNTA(A67:G67)=0,"",IF(OR(A67="",B67="",C67=""),"INCOMPLETO",IF(COUNTIF(tblReparto[ID de intérprete],A67)&gt;1,"ID DUPLICADO",IF(COUNTIF(tblReparto[Personaje],C67)&gt;1,"PERSONAJE DUPLICADO","OK"))))</f>
        <v/>
      </c>
    </row>
    <row r="68">
      <c r="A68" s="21" t="n"/>
      <c r="B68" s="21" t="n"/>
      <c r="C68" s="21" t="n"/>
      <c r="D68" s="21" t="n"/>
      <c r="E68" s="21" t="n"/>
      <c r="F68" s="21" t="n"/>
      <c r="G68" s="22" t="n"/>
      <c r="H68" s="23">
        <f>IF(COUNTA(A68:G68)=0,"",IF(OR(A68="",B68="",C68=""),"INCOMPLETO",IF(COUNTIF(tblReparto[ID de intérprete],A68)&gt;1,"ID DUPLICADO",IF(COUNTIF(tblReparto[Personaje],C68)&gt;1,"PERSONAJE DUPLICADO","OK"))))</f>
        <v/>
      </c>
    </row>
    <row r="69">
      <c r="A69" s="21" t="n"/>
      <c r="B69" s="21" t="n"/>
      <c r="C69" s="21" t="n"/>
      <c r="D69" s="21" t="n"/>
      <c r="E69" s="21" t="n"/>
      <c r="F69" s="21" t="n"/>
      <c r="G69" s="22" t="n"/>
      <c r="H69" s="23">
        <f>IF(COUNTA(A69:G69)=0,"",IF(OR(A69="",B69="",C69=""),"INCOMPLETO",IF(COUNTIF(tblReparto[ID de intérprete],A69)&gt;1,"ID DUPLICADO",IF(COUNTIF(tblReparto[Personaje],C69)&gt;1,"PERSONAJE DUPLICADO","OK"))))</f>
        <v/>
      </c>
    </row>
    <row r="70">
      <c r="A70" s="21" t="n"/>
      <c r="B70" s="21" t="n"/>
      <c r="C70" s="21" t="n"/>
      <c r="D70" s="21" t="n"/>
      <c r="E70" s="21" t="n"/>
      <c r="F70" s="21" t="n"/>
      <c r="G70" s="22" t="n"/>
      <c r="H70" s="23">
        <f>IF(COUNTA(A70:G70)=0,"",IF(OR(A70="",B70="",C70=""),"INCOMPLETO",IF(COUNTIF(tblReparto[ID de intérprete],A70)&gt;1,"ID DUPLICADO",IF(COUNTIF(tblReparto[Personaje],C70)&gt;1,"PERSONAJE DUPLICADO","OK"))))</f>
        <v/>
      </c>
    </row>
    <row r="71">
      <c r="A71" s="21" t="n"/>
      <c r="B71" s="21" t="n"/>
      <c r="C71" s="21" t="n"/>
      <c r="D71" s="21" t="n"/>
      <c r="E71" s="21" t="n"/>
      <c r="F71" s="21" t="n"/>
      <c r="G71" s="22" t="n"/>
      <c r="H71" s="23">
        <f>IF(COUNTA(A71:G71)=0,"",IF(OR(A71="",B71="",C71=""),"INCOMPLETO",IF(COUNTIF(tblReparto[ID de intérprete],A71)&gt;1,"ID DUPLICADO",IF(COUNTIF(tblReparto[Personaje],C71)&gt;1,"PERSONAJE DUPLICADO","OK"))))</f>
        <v/>
      </c>
    </row>
    <row r="72">
      <c r="A72" s="21" t="n"/>
      <c r="B72" s="21" t="n"/>
      <c r="C72" s="21" t="n"/>
      <c r="D72" s="21" t="n"/>
      <c r="E72" s="21" t="n"/>
      <c r="F72" s="21" t="n"/>
      <c r="G72" s="22" t="n"/>
      <c r="H72" s="23">
        <f>IF(COUNTA(A72:G72)=0,"",IF(OR(A72="",B72="",C72=""),"INCOMPLETO",IF(COUNTIF(tblReparto[ID de intérprete],A72)&gt;1,"ID DUPLICADO",IF(COUNTIF(tblReparto[Personaje],C72)&gt;1,"PERSONAJE DUPLICADO","OK"))))</f>
        <v/>
      </c>
    </row>
    <row r="73">
      <c r="A73" s="21" t="n"/>
      <c r="B73" s="21" t="n"/>
      <c r="C73" s="21" t="n"/>
      <c r="D73" s="21" t="n"/>
      <c r="E73" s="21" t="n"/>
      <c r="F73" s="21" t="n"/>
      <c r="G73" s="22" t="n"/>
      <c r="H73" s="23">
        <f>IF(COUNTA(A73:G73)=0,"",IF(OR(A73="",B73="",C73=""),"INCOMPLETO",IF(COUNTIF(tblReparto[ID de intérprete],A73)&gt;1,"ID DUPLICADO",IF(COUNTIF(tblReparto[Personaje],C73)&gt;1,"PERSONAJE DUPLICADO","OK"))))</f>
        <v/>
      </c>
    </row>
    <row r="74">
      <c r="A74" s="21" t="n"/>
      <c r="B74" s="21" t="n"/>
      <c r="C74" s="21" t="n"/>
      <c r="D74" s="21" t="n"/>
      <c r="E74" s="21" t="n"/>
      <c r="F74" s="21" t="n"/>
      <c r="G74" s="22" t="n"/>
      <c r="H74" s="23">
        <f>IF(COUNTA(A74:G74)=0,"",IF(OR(A74="",B74="",C74=""),"INCOMPLETO",IF(COUNTIF(tblReparto[ID de intérprete],A74)&gt;1,"ID DUPLICADO",IF(COUNTIF(tblReparto[Personaje],C74)&gt;1,"PERSONAJE DUPLICADO","OK"))))</f>
        <v/>
      </c>
    </row>
    <row r="75">
      <c r="A75" s="21" t="n"/>
      <c r="B75" s="21" t="n"/>
      <c r="C75" s="21" t="n"/>
      <c r="D75" s="21" t="n"/>
      <c r="E75" s="21" t="n"/>
      <c r="F75" s="21" t="n"/>
      <c r="G75" s="22" t="n"/>
      <c r="H75" s="23">
        <f>IF(COUNTA(A75:G75)=0,"",IF(OR(A75="",B75="",C75=""),"INCOMPLETO",IF(COUNTIF(tblReparto[ID de intérprete],A75)&gt;1,"ID DUPLICADO",IF(COUNTIF(tblReparto[Personaje],C75)&gt;1,"PERSONAJE DUPLICADO","OK"))))</f>
        <v/>
      </c>
    </row>
    <row r="76">
      <c r="A76" s="21" t="n"/>
      <c r="B76" s="21" t="n"/>
      <c r="C76" s="21" t="n"/>
      <c r="D76" s="21" t="n"/>
      <c r="E76" s="21" t="n"/>
      <c r="F76" s="21" t="n"/>
      <c r="G76" s="22" t="n"/>
      <c r="H76" s="23">
        <f>IF(COUNTA(A76:G76)=0,"",IF(OR(A76="",B76="",C76=""),"INCOMPLETO",IF(COUNTIF(tblReparto[ID de intérprete],A76)&gt;1,"ID DUPLICADO",IF(COUNTIF(tblReparto[Personaje],C76)&gt;1,"PERSONAJE DUPLICADO","OK"))))</f>
        <v/>
      </c>
    </row>
    <row r="77">
      <c r="A77" s="21" t="n"/>
      <c r="B77" s="21" t="n"/>
      <c r="C77" s="21" t="n"/>
      <c r="D77" s="21" t="n"/>
      <c r="E77" s="21" t="n"/>
      <c r="F77" s="21" t="n"/>
      <c r="G77" s="22" t="n"/>
      <c r="H77" s="23">
        <f>IF(COUNTA(A77:G77)=0,"",IF(OR(A77="",B77="",C77=""),"INCOMPLETO",IF(COUNTIF(tblReparto[ID de intérprete],A77)&gt;1,"ID DUPLICADO",IF(COUNTIF(tblReparto[Personaje],C77)&gt;1,"PERSONAJE DUPLICADO","OK"))))</f>
        <v/>
      </c>
    </row>
    <row r="78">
      <c r="A78" s="21" t="n"/>
      <c r="B78" s="21" t="n"/>
      <c r="C78" s="21" t="n"/>
      <c r="D78" s="21" t="n"/>
      <c r="E78" s="21" t="n"/>
      <c r="F78" s="21" t="n"/>
      <c r="G78" s="22" t="n"/>
      <c r="H78" s="23">
        <f>IF(COUNTA(A78:G78)=0,"",IF(OR(A78="",B78="",C78=""),"INCOMPLETO",IF(COUNTIF(tblReparto[ID de intérprete],A78)&gt;1,"ID DUPLICADO",IF(COUNTIF(tblReparto[Personaje],C78)&gt;1,"PERSONAJE DUPLICADO","OK"))))</f>
        <v/>
      </c>
    </row>
    <row r="79">
      <c r="A79" s="21" t="n"/>
      <c r="B79" s="21" t="n"/>
      <c r="C79" s="21" t="n"/>
      <c r="D79" s="21" t="n"/>
      <c r="E79" s="21" t="n"/>
      <c r="F79" s="21" t="n"/>
      <c r="G79" s="22" t="n"/>
      <c r="H79" s="23">
        <f>IF(COUNTA(A79:G79)=0,"",IF(OR(A79="",B79="",C79=""),"INCOMPLETO",IF(COUNTIF(tblReparto[ID de intérprete],A79)&gt;1,"ID DUPLICADO",IF(COUNTIF(tblReparto[Personaje],C79)&gt;1,"PERSONAJE DUPLICADO","OK"))))</f>
        <v/>
      </c>
    </row>
    <row r="80">
      <c r="A80" s="21" t="n"/>
      <c r="B80" s="21" t="n"/>
      <c r="C80" s="21" t="n"/>
      <c r="D80" s="21" t="n"/>
      <c r="E80" s="21" t="n"/>
      <c r="F80" s="21" t="n"/>
      <c r="G80" s="22" t="n"/>
      <c r="H80" s="23">
        <f>IF(COUNTA(A80:G80)=0,"",IF(OR(A80="",B80="",C80=""),"INCOMPLETO",IF(COUNTIF(tblReparto[ID de intérprete],A80)&gt;1,"ID DUPLICADO",IF(COUNTIF(tblReparto[Personaje],C80)&gt;1,"PERSONAJE DUPLICADO","OK"))))</f>
        <v/>
      </c>
    </row>
    <row r="81">
      <c r="A81" s="21" t="n"/>
      <c r="B81" s="21" t="n"/>
      <c r="C81" s="21" t="n"/>
      <c r="D81" s="21" t="n"/>
      <c r="E81" s="21" t="n"/>
      <c r="F81" s="21" t="n"/>
      <c r="G81" s="22" t="n"/>
      <c r="H81" s="23">
        <f>IF(COUNTA(A81:G81)=0,"",IF(OR(A81="",B81="",C81=""),"INCOMPLETO",IF(COUNTIF(tblReparto[ID de intérprete],A81)&gt;1,"ID DUPLICADO",IF(COUNTIF(tblReparto[Personaje],C81)&gt;1,"PERSONAJE DUPLICADO","OK"))))</f>
        <v/>
      </c>
    </row>
    <row r="82">
      <c r="A82" s="21" t="n"/>
      <c r="B82" s="21" t="n"/>
      <c r="C82" s="21" t="n"/>
      <c r="D82" s="21" t="n"/>
      <c r="E82" s="21" t="n"/>
      <c r="F82" s="21" t="n"/>
      <c r="G82" s="22" t="n"/>
      <c r="H82" s="23">
        <f>IF(COUNTA(A82:G82)=0,"",IF(OR(A82="",B82="",C82=""),"INCOMPLETO",IF(COUNTIF(tblReparto[ID de intérprete],A82)&gt;1,"ID DUPLICADO",IF(COUNTIF(tblReparto[Personaje],C82)&gt;1,"PERSONAJE DUPLICADO","OK"))))</f>
        <v/>
      </c>
    </row>
    <row r="83">
      <c r="A83" s="21" t="n"/>
      <c r="B83" s="21" t="n"/>
      <c r="C83" s="21" t="n"/>
      <c r="D83" s="21" t="n"/>
      <c r="E83" s="21" t="n"/>
      <c r="F83" s="21" t="n"/>
      <c r="G83" s="22" t="n"/>
      <c r="H83" s="23">
        <f>IF(COUNTA(A83:G83)=0,"",IF(OR(A83="",B83="",C83=""),"INCOMPLETO",IF(COUNTIF(tblReparto[ID de intérprete],A83)&gt;1,"ID DUPLICADO",IF(COUNTIF(tblReparto[Personaje],C83)&gt;1,"PERSONAJE DUPLICADO","OK"))))</f>
        <v/>
      </c>
    </row>
    <row r="84">
      <c r="A84" s="21" t="n"/>
      <c r="B84" s="21" t="n"/>
      <c r="C84" s="21" t="n"/>
      <c r="D84" s="21" t="n"/>
      <c r="E84" s="21" t="n"/>
      <c r="F84" s="21" t="n"/>
      <c r="G84" s="22" t="n"/>
      <c r="H84" s="23">
        <f>IF(COUNTA(A84:G84)=0,"",IF(OR(A84="",B84="",C84=""),"INCOMPLETO",IF(COUNTIF(tblReparto[ID de intérprete],A84)&gt;1,"ID DUPLICADO",IF(COUNTIF(tblReparto[Personaje],C84)&gt;1,"PERSONAJE DUPLICADO","OK"))))</f>
        <v/>
      </c>
    </row>
    <row r="85">
      <c r="A85" s="21" t="n"/>
      <c r="B85" s="21" t="n"/>
      <c r="C85" s="21" t="n"/>
      <c r="D85" s="21" t="n"/>
      <c r="E85" s="21" t="n"/>
      <c r="F85" s="21" t="n"/>
      <c r="G85" s="22" t="n"/>
      <c r="H85" s="23">
        <f>IF(COUNTA(A85:G85)=0,"",IF(OR(A85="",B85="",C85=""),"INCOMPLETO",IF(COUNTIF(tblReparto[ID de intérprete],A85)&gt;1,"ID DUPLICADO",IF(COUNTIF(tblReparto[Personaje],C85)&gt;1,"PERSONAJE DUPLICADO","OK"))))</f>
        <v/>
      </c>
    </row>
    <row r="86">
      <c r="A86" s="21" t="n"/>
      <c r="B86" s="21" t="n"/>
      <c r="C86" s="21" t="n"/>
      <c r="D86" s="21" t="n"/>
      <c r="E86" s="21" t="n"/>
      <c r="F86" s="21" t="n"/>
      <c r="G86" s="22" t="n"/>
      <c r="H86" s="23">
        <f>IF(COUNTA(A86:G86)=0,"",IF(OR(A86="",B86="",C86=""),"INCOMPLETO",IF(COUNTIF(tblReparto[ID de intérprete],A86)&gt;1,"ID DUPLICADO",IF(COUNTIF(tblReparto[Personaje],C86)&gt;1,"PERSONAJE DUPLICADO","OK"))))</f>
        <v/>
      </c>
    </row>
    <row r="87">
      <c r="A87" s="21" t="n"/>
      <c r="B87" s="21" t="n"/>
      <c r="C87" s="21" t="n"/>
      <c r="D87" s="21" t="n"/>
      <c r="E87" s="21" t="n"/>
      <c r="F87" s="21" t="n"/>
      <c r="G87" s="22" t="n"/>
      <c r="H87" s="23">
        <f>IF(COUNTA(A87:G87)=0,"",IF(OR(A87="",B87="",C87=""),"INCOMPLETO",IF(COUNTIF(tblReparto[ID de intérprete],A87)&gt;1,"ID DUPLICADO",IF(COUNTIF(tblReparto[Personaje],C87)&gt;1,"PERSONAJE DUPLICADO","OK"))))</f>
        <v/>
      </c>
    </row>
    <row r="88">
      <c r="A88" s="21" t="n"/>
      <c r="B88" s="21" t="n"/>
      <c r="C88" s="21" t="n"/>
      <c r="D88" s="21" t="n"/>
      <c r="E88" s="21" t="n"/>
      <c r="F88" s="21" t="n"/>
      <c r="G88" s="22" t="n"/>
      <c r="H88" s="23">
        <f>IF(COUNTA(A88:G88)=0,"",IF(OR(A88="",B88="",C88=""),"INCOMPLETO",IF(COUNTIF(tblReparto[ID de intérprete],A88)&gt;1,"ID DUPLICADO",IF(COUNTIF(tblReparto[Personaje],C88)&gt;1,"PERSONAJE DUPLICADO","OK"))))</f>
        <v/>
      </c>
    </row>
    <row r="89">
      <c r="A89" s="21" t="n"/>
      <c r="B89" s="21" t="n"/>
      <c r="C89" s="21" t="n"/>
      <c r="D89" s="21" t="n"/>
      <c r="E89" s="21" t="n"/>
      <c r="F89" s="21" t="n"/>
      <c r="G89" s="22" t="n"/>
      <c r="H89" s="23">
        <f>IF(COUNTA(A89:G89)=0,"",IF(OR(A89="",B89="",C89=""),"INCOMPLETO",IF(COUNTIF(tblReparto[ID de intérprete],A89)&gt;1,"ID DUPLICADO",IF(COUNTIF(tblReparto[Personaje],C89)&gt;1,"PERSONAJE DUPLICADO","OK"))))</f>
        <v/>
      </c>
    </row>
    <row r="90">
      <c r="A90" s="21" t="n"/>
      <c r="B90" s="21" t="n"/>
      <c r="C90" s="21" t="n"/>
      <c r="D90" s="21" t="n"/>
      <c r="E90" s="21" t="n"/>
      <c r="F90" s="21" t="n"/>
      <c r="G90" s="22" t="n"/>
      <c r="H90" s="23">
        <f>IF(COUNTA(A90:G90)=0,"",IF(OR(A90="",B90="",C90=""),"INCOMPLETO",IF(COUNTIF(tblReparto[ID de intérprete],A90)&gt;1,"ID DUPLICADO",IF(COUNTIF(tblReparto[Personaje],C90)&gt;1,"PERSONAJE DUPLICADO","OK"))))</f>
        <v/>
      </c>
    </row>
    <row r="91">
      <c r="A91" s="21" t="n"/>
      <c r="B91" s="21" t="n"/>
      <c r="C91" s="21" t="n"/>
      <c r="D91" s="21" t="n"/>
      <c r="E91" s="21" t="n"/>
      <c r="F91" s="21" t="n"/>
      <c r="G91" s="22" t="n"/>
      <c r="H91" s="23">
        <f>IF(COUNTA(A91:G91)=0,"",IF(OR(A91="",B91="",C91=""),"INCOMPLETO",IF(COUNTIF(tblReparto[ID de intérprete],A91)&gt;1,"ID DUPLICADO",IF(COUNTIF(tblReparto[Personaje],C91)&gt;1,"PERSONAJE DUPLICADO","OK"))))</f>
        <v/>
      </c>
    </row>
    <row r="92">
      <c r="A92" s="21" t="n"/>
      <c r="B92" s="21" t="n"/>
      <c r="C92" s="21" t="n"/>
      <c r="D92" s="21" t="n"/>
      <c r="E92" s="21" t="n"/>
      <c r="F92" s="21" t="n"/>
      <c r="G92" s="22" t="n"/>
      <c r="H92" s="23">
        <f>IF(COUNTA(A92:G92)=0,"",IF(OR(A92="",B92="",C92=""),"INCOMPLETO",IF(COUNTIF(tblReparto[ID de intérprete],A92)&gt;1,"ID DUPLICADO",IF(COUNTIF(tblReparto[Personaje],C92)&gt;1,"PERSONAJE DUPLICADO","OK"))))</f>
        <v/>
      </c>
    </row>
    <row r="93">
      <c r="A93" s="21" t="n"/>
      <c r="B93" s="21" t="n"/>
      <c r="C93" s="21" t="n"/>
      <c r="D93" s="21" t="n"/>
      <c r="E93" s="21" t="n"/>
      <c r="F93" s="21" t="n"/>
      <c r="G93" s="22" t="n"/>
      <c r="H93" s="23">
        <f>IF(COUNTA(A93:G93)=0,"",IF(OR(A93="",B93="",C93=""),"INCOMPLETO",IF(COUNTIF(tblReparto[ID de intérprete],A93)&gt;1,"ID DUPLICADO",IF(COUNTIF(tblReparto[Personaje],C93)&gt;1,"PERSONAJE DUPLICADO","OK"))))</f>
        <v/>
      </c>
    </row>
    <row r="94">
      <c r="A94" s="21" t="n"/>
      <c r="B94" s="21" t="n"/>
      <c r="C94" s="21" t="n"/>
      <c r="D94" s="21" t="n"/>
      <c r="E94" s="21" t="n"/>
      <c r="F94" s="21" t="n"/>
      <c r="G94" s="22" t="n"/>
      <c r="H94" s="23">
        <f>IF(COUNTA(A94:G94)=0,"",IF(OR(A94="",B94="",C94=""),"INCOMPLETO",IF(COUNTIF(tblReparto[ID de intérprete],A94)&gt;1,"ID DUPLICADO",IF(COUNTIF(tblReparto[Personaje],C94)&gt;1,"PERSONAJE DUPLICADO","OK"))))</f>
        <v/>
      </c>
    </row>
    <row r="95">
      <c r="A95" s="21" t="n"/>
      <c r="B95" s="21" t="n"/>
      <c r="C95" s="21" t="n"/>
      <c r="D95" s="21" t="n"/>
      <c r="E95" s="21" t="n"/>
      <c r="F95" s="21" t="n"/>
      <c r="G95" s="22" t="n"/>
      <c r="H95" s="23">
        <f>IF(COUNTA(A95:G95)=0,"",IF(OR(A95="",B95="",C95=""),"INCOMPLETO",IF(COUNTIF(tblReparto[ID de intérprete],A95)&gt;1,"ID DUPLICADO",IF(COUNTIF(tblReparto[Personaje],C95)&gt;1,"PERSONAJE DUPLICADO","OK"))))</f>
        <v/>
      </c>
    </row>
    <row r="96">
      <c r="A96" s="21" t="n"/>
      <c r="B96" s="21" t="n"/>
      <c r="C96" s="21" t="n"/>
      <c r="D96" s="21" t="n"/>
      <c r="E96" s="21" t="n"/>
      <c r="F96" s="21" t="n"/>
      <c r="G96" s="22" t="n"/>
      <c r="H96" s="23">
        <f>IF(COUNTA(A96:G96)=0,"",IF(OR(A96="",B96="",C96=""),"INCOMPLETO",IF(COUNTIF(tblReparto[ID de intérprete],A96)&gt;1,"ID DUPLICADO",IF(COUNTIF(tblReparto[Personaje],C96)&gt;1,"PERSONAJE DUPLICADO","OK"))))</f>
        <v/>
      </c>
    </row>
    <row r="97">
      <c r="A97" s="21" t="n"/>
      <c r="B97" s="21" t="n"/>
      <c r="C97" s="21" t="n"/>
      <c r="D97" s="21" t="n"/>
      <c r="E97" s="21" t="n"/>
      <c r="F97" s="21" t="n"/>
      <c r="G97" s="22" t="n"/>
      <c r="H97" s="23">
        <f>IF(COUNTA(A97:G97)=0,"",IF(OR(A97="",B97="",C97=""),"INCOMPLETO",IF(COUNTIF(tblReparto[ID de intérprete],A97)&gt;1,"ID DUPLICADO",IF(COUNTIF(tblReparto[Personaje],C97)&gt;1,"PERSONAJE DUPLICADO","OK"))))</f>
        <v/>
      </c>
    </row>
    <row r="98">
      <c r="A98" s="21" t="n"/>
      <c r="B98" s="21" t="n"/>
      <c r="C98" s="21" t="n"/>
      <c r="D98" s="21" t="n"/>
      <c r="E98" s="21" t="n"/>
      <c r="F98" s="21" t="n"/>
      <c r="G98" s="22" t="n"/>
      <c r="H98" s="23">
        <f>IF(COUNTA(A98:G98)=0,"",IF(OR(A98="",B98="",C98=""),"INCOMPLETO",IF(COUNTIF(tblReparto[ID de intérprete],A98)&gt;1,"ID DUPLICADO",IF(COUNTIF(tblReparto[Personaje],C98)&gt;1,"PERSONAJE DUPLICADO","OK"))))</f>
        <v/>
      </c>
    </row>
    <row r="99">
      <c r="A99" s="21" t="n"/>
      <c r="B99" s="21" t="n"/>
      <c r="C99" s="21" t="n"/>
      <c r="D99" s="21" t="n"/>
      <c r="E99" s="21" t="n"/>
      <c r="F99" s="21" t="n"/>
      <c r="G99" s="22" t="n"/>
      <c r="H99" s="23">
        <f>IF(COUNTA(A99:G99)=0,"",IF(OR(A99="",B99="",C99=""),"INCOMPLETO",IF(COUNTIF(tblReparto[ID de intérprete],A99)&gt;1,"ID DUPLICADO",IF(COUNTIF(tblReparto[Personaje],C99)&gt;1,"PERSONAJE DUPLICADO","OK"))))</f>
        <v/>
      </c>
    </row>
    <row r="100">
      <c r="A100" s="21" t="n"/>
      <c r="B100" s="21" t="n"/>
      <c r="C100" s="21" t="n"/>
      <c r="D100" s="21" t="n"/>
      <c r="E100" s="21" t="n"/>
      <c r="F100" s="21" t="n"/>
      <c r="G100" s="22" t="n"/>
      <c r="H100" s="23">
        <f>IF(COUNTA(A100:G100)=0,"",IF(OR(A100="",B100="",C100=""),"INCOMPLETO",IF(COUNTIF(tblReparto[ID de intérprete],A100)&gt;1,"ID DUPLICADO",IF(COUNTIF(tblReparto[Personaje],C100)&gt;1,"PERSONAJE DUPLICADO","OK"))))</f>
        <v/>
      </c>
    </row>
    <row r="101">
      <c r="A101" s="21" t="n"/>
      <c r="B101" s="21" t="n"/>
      <c r="C101" s="21" t="n"/>
      <c r="D101" s="21" t="n"/>
      <c r="E101" s="21" t="n"/>
      <c r="F101" s="21" t="n"/>
      <c r="G101" s="22" t="n"/>
      <c r="H101" s="23">
        <f>IF(COUNTA(A101:G101)=0,"",IF(OR(A101="",B101="",C101=""),"INCOMPLETO",IF(COUNTIF(tblReparto[ID de intérprete],A101)&gt;1,"ID DUPLICADO",IF(COUNTIF(tblReparto[Personaje],C101)&gt;1,"PERSONAJE DUPLICADO","OK"))))</f>
        <v/>
      </c>
    </row>
    <row r="102">
      <c r="A102" s="21" t="n"/>
      <c r="B102" s="21" t="n"/>
      <c r="C102" s="21" t="n"/>
      <c r="D102" s="21" t="n"/>
      <c r="E102" s="21" t="n"/>
      <c r="F102" s="21" t="n"/>
      <c r="G102" s="22" t="n"/>
      <c r="H102" s="23">
        <f>IF(COUNTA(A102:G102)=0,"",IF(OR(A102="",B102="",C102=""),"INCOMPLETO",IF(COUNTIF(tblReparto[ID de intérprete],A102)&gt;1,"ID DUPLICADO",IF(COUNTIF(tblReparto[Personaje],C102)&gt;1,"PERSONAJE DUPLICADO","OK"))))</f>
        <v/>
      </c>
    </row>
    <row r="103">
      <c r="A103" s="21" t="n"/>
      <c r="B103" s="21" t="n"/>
      <c r="C103" s="21" t="n"/>
      <c r="D103" s="21" t="n"/>
      <c r="E103" s="21" t="n"/>
      <c r="F103" s="21" t="n"/>
      <c r="G103" s="22" t="n"/>
      <c r="H103" s="23">
        <f>IF(COUNTA(A103:G103)=0,"",IF(OR(A103="",B103="",C103=""),"INCOMPLETO",IF(COUNTIF(tblReparto[ID de intérprete],A103)&gt;1,"ID DUPLICADO",IF(COUNTIF(tblReparto[Personaje],C103)&gt;1,"PERSONAJE DUPLICADO","OK"))))</f>
        <v/>
      </c>
    </row>
    <row r="104">
      <c r="A104" s="21" t="n"/>
      <c r="B104" s="21" t="n"/>
      <c r="C104" s="21" t="n"/>
      <c r="D104" s="21" t="n"/>
      <c r="E104" s="21" t="n"/>
      <c r="F104" s="21" t="n"/>
      <c r="G104" s="22" t="n"/>
      <c r="H104" s="23">
        <f>IF(COUNTA(A104:G104)=0,"",IF(OR(A104="",B104="",C104=""),"INCOMPLETO",IF(COUNTIF(tblReparto[ID de intérprete],A104)&gt;1,"ID DUPLICADO",IF(COUNTIF(tblReparto[Personaje],C104)&gt;1,"PERSONAJE DUPLICADO","OK"))))</f>
        <v/>
      </c>
    </row>
  </sheetData>
  <autoFilter ref="A4:H104"/>
  <mergeCells count="1">
    <mergeCell ref="A1:H1"/>
  </mergeCells>
  <conditionalFormatting sqref="H5:H104">
    <cfRule type="expression" priority="1" dxfId="2">
      <formula>$H5="OK"</formula>
    </cfRule>
    <cfRule type="expression" priority="2" dxfId="3">
      <formula>$H5="INCOMPLETO"</formula>
    </cfRule>
    <cfRule type="expression" priority="3" dxfId="0">
      <formula>OR($H5="ID DUPLICADO",$H5="PERSONAJE DUPLICADO")</formula>
    </cfRule>
  </conditionalFormatting>
  <conditionalFormatting sqref="A5:A104">
    <cfRule type="expression" priority="4" dxfId="0">
      <formula>AND($A5="",COUNTA($A5:$C5)&gt;0)</formula>
    </cfRule>
  </conditionalFormatting>
  <conditionalFormatting sqref="B5:B104">
    <cfRule type="expression" priority="5" dxfId="0">
      <formula>AND($B5="",COUNTA($A5:$C5)&gt;0)</formula>
    </cfRule>
  </conditionalFormatting>
  <conditionalFormatting sqref="C5:C104">
    <cfRule type="expression" priority="6" dxfId="0">
      <formula>AND($C5="",COUNTA($A5:$C5)&gt;0)</formula>
    </cfRule>
  </conditionalFormatting>
  <dataValidations count="4">
    <dataValidation sqref="D5:D104" showDropDown="0" showInputMessage="0" showErrorMessage="0" allowBlank="0" type="list">
      <formula1>INDIRECT("'Resumen'!$V$3:$V$6")</formula1>
    </dataValidation>
    <dataValidation sqref="F5:F104" showDropDown="0" showInputMessage="0" showErrorMessage="0" allowBlank="0" type="list">
      <formula1>INDIRECT("'Resumen'!$U$3:$U$7")</formula1>
    </dataValidation>
    <dataValidation sqref="G5:G104" showDropDown="0" showInputMessage="0" showErrorMessage="0" allowBlank="0" type="textLength" operator="lessThanOrEqual">
      <formula1>250</formula1>
    </dataValidation>
    <dataValidation sqref="B5:C104" showDropDown="0" showInputMessage="0" showErrorMessage="0" allowBlank="0" type="textLength" operator="lessThanOrEqual">
      <formula1>80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24" customWidth="1" min="3" max="3"/>
    <col width="14" customWidth="1" min="4" max="4"/>
    <col width="25" customWidth="1" min="5" max="5"/>
    <col width="18" customWidth="1" min="6" max="6"/>
    <col width="18" customWidth="1" min="7" max="7"/>
    <col width="26" customWidth="1" min="8" max="8"/>
    <col width="40" customWidth="1" min="9" max="9"/>
    <col width="20" customWidth="1" min="10" max="10"/>
    <col width="27" customWidth="1" min="11" max="11"/>
  </cols>
  <sheetData>
    <row r="1" ht="28" customHeight="1">
      <c r="A1" s="1" t="inlineStr">
        <is>
          <t>Disponibilidad</t>
        </is>
      </c>
    </row>
    <row r="2" ht="22" customHeight="1">
      <c r="A2" s="19" t="inlineStr">
        <is>
          <t>Una fila por intérprete y fecha. Las horas solo son obligatorias para disponibilidad parcial.</t>
        </is>
      </c>
    </row>
    <row r="3"/>
    <row r="4" ht="30" customHeight="1">
      <c r="A4" s="20" t="inlineStr">
        <is>
          <t>ID de disponibilidad</t>
        </is>
      </c>
      <c r="B4" s="20" t="inlineStr">
        <is>
          <t>ID de intérprete</t>
        </is>
      </c>
      <c r="C4" s="20" t="inlineStr">
        <is>
          <t>Intérprete</t>
        </is>
      </c>
      <c r="D4" s="20" t="inlineStr">
        <is>
          <t>Fecha</t>
        </is>
      </c>
      <c r="E4" s="20" t="inlineStr">
        <is>
          <t>Estado</t>
        </is>
      </c>
      <c r="F4" s="20" t="inlineStr">
        <is>
          <t>Disponible desde</t>
        </is>
      </c>
      <c r="G4" s="20" t="inlineStr">
        <is>
          <t>Disponible hasta</t>
        </is>
      </c>
      <c r="H4" s="20" t="inlineStr">
        <is>
          <t>Tipo de jornada preferente</t>
        </is>
      </c>
      <c r="I4" s="20" t="inlineStr">
        <is>
          <t>Restricción del día</t>
        </is>
      </c>
      <c r="J4" s="20" t="inlineStr">
        <is>
          <t>Última confirmación</t>
        </is>
      </c>
      <c r="K4" s="20" t="inlineStr">
        <is>
          <t>Revisión</t>
        </is>
      </c>
    </row>
    <row r="5">
      <c r="A5" s="21" t="inlineStr">
        <is>
          <t>DIS-001</t>
        </is>
      </c>
      <c r="B5" s="21" t="inlineStr">
        <is>
          <t>INT-001</t>
        </is>
      </c>
      <c r="C5" s="23">
        <f>IF(B5="","",IFERROR(INDEX(tblReparto[Intérprete],MATCH(B5,tblReparto[ID de intérprete],0)),"ID NO ENCONTRADO"))</f>
        <v/>
      </c>
      <c r="D5" s="43" t="n">
        <v>46279</v>
      </c>
      <c r="E5" s="21" t="inlineStr">
        <is>
          <t>Disponible</t>
        </is>
      </c>
      <c r="F5" s="44" t="n"/>
      <c r="G5" s="44" t="n"/>
      <c r="H5" s="21" t="inlineStr">
        <is>
          <t>Jornada completa</t>
        </is>
      </c>
      <c r="I5" s="22" t="inlineStr">
        <is>
          <t>—</t>
        </is>
      </c>
      <c r="J5" s="43" t="n">
        <v>46270</v>
      </c>
      <c r="K5" s="23">
        <f>IF(AND(A5="",B5="",D5="",E5="",F5="",G5="",H5="",I5="",J5=""),"",IF(OR(A5="",B5="",D5="",E5=""),"INCOMPLETO",IF(C5="ID NO ENCONTRADO","INTÉRPRETE NO ENCONTRADO",IF(COUNTIF(tblDisponibilidad[ID de disponibilidad],A5)&gt;1,"ID DUPLICADO",IF(COUNTIFS(tblDisponibilidad[ID de intérprete],B5,tblDisponibilidad[Fecha],D5)&gt;1,"FECHA DUPLICADA",IF(AND(E5="Disponibilidad parcial",OR(F5="",G5="")),"FALTAN HORAS",IF(AND(F5&lt;&gt;"",G5&lt;&gt;"",G5&lt;=F5),"HORARIO NO VÁLIDO",IF(AND(OR(E5="No disponible",E5="Pendiente"),OR(F5&lt;&gt;"",G5&lt;&gt;"")),"BORRAR HORAS",IF(AND(J5&lt;&gt;"",J5&gt;TODAY()),"REVISAR CONFIRMACIÓN","OK")))))))))</f>
        <v/>
      </c>
    </row>
    <row r="6">
      <c r="A6" s="21" t="inlineStr">
        <is>
          <t>DIS-002</t>
        </is>
      </c>
      <c r="B6" s="21" t="inlineStr">
        <is>
          <t>INT-002</t>
        </is>
      </c>
      <c r="C6" s="23">
        <f>IF(B6="","",IFERROR(INDEX(tblReparto[Intérprete],MATCH(B6,tblReparto[ID de intérprete],0)),"ID NO ENCONTRADO"))</f>
        <v/>
      </c>
      <c r="D6" s="43" t="n">
        <v>46279</v>
      </c>
      <c r="E6" s="21" t="inlineStr">
        <is>
          <t>Disponibilidad parcial</t>
        </is>
      </c>
      <c r="F6" s="44" t="n">
        <v>0.3333333333333333</v>
      </c>
      <c r="G6" s="44" t="n">
        <v>0.5625</v>
      </c>
      <c r="H6" s="21" t="inlineStr">
        <is>
          <t>Mañana</t>
        </is>
      </c>
      <c r="I6" s="22" t="inlineStr">
        <is>
          <t>Sale a las 13:30</t>
        </is>
      </c>
      <c r="J6" s="43" t="n">
        <v>46271</v>
      </c>
      <c r="K6" s="23">
        <f>IF(AND(A6="",B6="",D6="",E6="",F6="",G6="",H6="",I6="",J6=""),"",IF(OR(A6="",B6="",D6="",E6=""),"INCOMPLETO",IF(C6="ID NO ENCONTRADO","INTÉRPRETE NO ENCONTRADO",IF(COUNTIF(tblDisponibilidad[ID de disponibilidad],A6)&gt;1,"ID DUPLICADO",IF(COUNTIFS(tblDisponibilidad[ID de intérprete],B6,tblDisponibilidad[Fecha],D6)&gt;1,"FECHA DUPLICADA",IF(AND(E6="Disponibilidad parcial",OR(F6="",G6="")),"FALTAN HORAS",IF(AND(F6&lt;&gt;"",G6&lt;&gt;"",G6&lt;=F6),"HORARIO NO VÁLIDO",IF(AND(OR(E6="No disponible",E6="Pendiente"),OR(F6&lt;&gt;"",G6&lt;&gt;"")),"BORRAR HORAS",IF(AND(J6&lt;&gt;"",J6&gt;TODAY()),"REVISAR CONFIRMACIÓN","OK")))))))))</f>
        <v/>
      </c>
    </row>
    <row r="7">
      <c r="A7" s="21" t="inlineStr">
        <is>
          <t>DIS-003</t>
        </is>
      </c>
      <c r="B7" s="21" t="inlineStr">
        <is>
          <t>INT-003</t>
        </is>
      </c>
      <c r="C7" s="23">
        <f>IF(B7="","",IFERROR(INDEX(tblReparto[Intérprete],MATCH(B7,tblReparto[ID de intérprete],0)),"ID NO ENCONTRADO"))</f>
        <v/>
      </c>
      <c r="D7" s="43" t="n">
        <v>46279</v>
      </c>
      <c r="E7" s="21" t="inlineStr">
        <is>
          <t>No disponible</t>
        </is>
      </c>
      <c r="F7" s="44" t="n"/>
      <c r="G7" s="44" t="n"/>
      <c r="H7" s="21" t="n"/>
      <c r="I7" s="22" t="inlineStr">
        <is>
          <t>Otro compromiso ficticio</t>
        </is>
      </c>
      <c r="J7" s="43" t="n">
        <v>46269</v>
      </c>
      <c r="K7" s="23">
        <f>IF(AND(A7="",B7="",D7="",E7="",F7="",G7="",H7="",I7="",J7=""),"",IF(OR(A7="",B7="",D7="",E7=""),"INCOMPLETO",IF(C7="ID NO ENCONTRADO","INTÉRPRETE NO ENCONTRADO",IF(COUNTIF(tblDisponibilidad[ID de disponibilidad],A7)&gt;1,"ID DUPLICADO",IF(COUNTIFS(tblDisponibilidad[ID de intérprete],B7,tblDisponibilidad[Fecha],D7)&gt;1,"FECHA DUPLICADA",IF(AND(E7="Disponibilidad parcial",OR(F7="",G7="")),"FALTAN HORAS",IF(AND(F7&lt;&gt;"",G7&lt;&gt;"",G7&lt;=F7),"HORARIO NO VÁLIDO",IF(AND(OR(E7="No disponible",E7="Pendiente"),OR(F7&lt;&gt;"",G7&lt;&gt;"")),"BORRAR HORAS",IF(AND(J7&lt;&gt;"",J7&gt;TODAY()),"REVISAR CONFIRMACIÓN","OK")))))))))</f>
        <v/>
      </c>
    </row>
    <row r="8">
      <c r="A8" s="21" t="inlineStr">
        <is>
          <t>DIS-004</t>
        </is>
      </c>
      <c r="B8" s="21" t="inlineStr">
        <is>
          <t>INT-004</t>
        </is>
      </c>
      <c r="C8" s="23">
        <f>IF(B8="","",IFERROR(INDEX(tblReparto[Intérprete],MATCH(B8,tblReparto[ID de intérprete],0)),"ID NO ENCONTRADO"))</f>
        <v/>
      </c>
      <c r="D8" s="43" t="n">
        <v>46279</v>
      </c>
      <c r="E8" s="21" t="inlineStr">
        <is>
          <t>Disponible</t>
        </is>
      </c>
      <c r="F8" s="44" t="n"/>
      <c r="G8" s="44" t="n"/>
      <c r="H8" s="21" t="inlineStr">
        <is>
          <t>Jornada completa</t>
        </is>
      </c>
      <c r="I8" s="22" t="inlineStr">
        <is>
          <t>—</t>
        </is>
      </c>
      <c r="J8" s="43" t="n">
        <v>46271</v>
      </c>
      <c r="K8" s="23">
        <f>IF(AND(A8="",B8="",D8="",E8="",F8="",G8="",H8="",I8="",J8=""),"",IF(OR(A8="",B8="",D8="",E8=""),"INCOMPLETO",IF(C8="ID NO ENCONTRADO","INTÉRPRETE NO ENCONTRADO",IF(COUNTIF(tblDisponibilidad[ID de disponibilidad],A8)&gt;1,"ID DUPLICADO",IF(COUNTIFS(tblDisponibilidad[ID de intérprete],B8,tblDisponibilidad[Fecha],D8)&gt;1,"FECHA DUPLICADA",IF(AND(E8="Disponibilidad parcial",OR(F8="",G8="")),"FALTAN HORAS",IF(AND(F8&lt;&gt;"",G8&lt;&gt;"",G8&lt;=F8),"HORARIO NO VÁLIDO",IF(AND(OR(E8="No disponible",E8="Pendiente"),OR(F8&lt;&gt;"",G8&lt;&gt;"")),"BORRAR HORAS",IF(AND(J8&lt;&gt;"",J8&gt;TODAY()),"REVISAR CONFIRMACIÓN","OK")))))))))</f>
        <v/>
      </c>
    </row>
    <row r="9">
      <c r="A9" s="21" t="inlineStr">
        <is>
          <t>DIS-005</t>
        </is>
      </c>
      <c r="B9" s="21" t="inlineStr">
        <is>
          <t>INT-001</t>
        </is>
      </c>
      <c r="C9" s="23">
        <f>IF(B9="","",IFERROR(INDEX(tblReparto[Intérprete],MATCH(B9,tblReparto[ID de intérprete],0)),"ID NO ENCONTRADO"))</f>
        <v/>
      </c>
      <c r="D9" s="43" t="n">
        <v>46280</v>
      </c>
      <c r="E9" s="21" t="inlineStr">
        <is>
          <t>Disponibilidad parcial</t>
        </is>
      </c>
      <c r="F9" s="44" t="n">
        <v>0.4166666666666667</v>
      </c>
      <c r="G9" s="44" t="n">
        <v>0.75</v>
      </c>
      <c r="H9" s="21" t="inlineStr">
        <is>
          <t>Horario específico</t>
        </is>
      </c>
      <c r="I9" s="22" t="inlineStr">
        <is>
          <t>No disponible antes de las 10:00</t>
        </is>
      </c>
      <c r="J9" s="43" t="n">
        <v>46270</v>
      </c>
      <c r="K9" s="23">
        <f>IF(AND(A9="",B9="",D9="",E9="",F9="",G9="",H9="",I9="",J9=""),"",IF(OR(A9="",B9="",D9="",E9=""),"INCOMPLETO",IF(C9="ID NO ENCONTRADO","INTÉRPRETE NO ENCONTRADO",IF(COUNTIF(tblDisponibilidad[ID de disponibilidad],A9)&gt;1,"ID DUPLICADO",IF(COUNTIFS(tblDisponibilidad[ID de intérprete],B9,tblDisponibilidad[Fecha],D9)&gt;1,"FECHA DUPLICADA",IF(AND(E9="Disponibilidad parcial",OR(F9="",G9="")),"FALTAN HORAS",IF(AND(F9&lt;&gt;"",G9&lt;&gt;"",G9&lt;=F9),"HORARIO NO VÁLIDO",IF(AND(OR(E9="No disponible",E9="Pendiente"),OR(F9&lt;&gt;"",G9&lt;&gt;"")),"BORRAR HORAS",IF(AND(J9&lt;&gt;"",J9&gt;TODAY()),"REVISAR CONFIRMACIÓN","OK")))))))))</f>
        <v/>
      </c>
    </row>
    <row r="10">
      <c r="A10" s="21" t="inlineStr">
        <is>
          <t>DIS-006</t>
        </is>
      </c>
      <c r="B10" s="21" t="inlineStr">
        <is>
          <t>INT-002</t>
        </is>
      </c>
      <c r="C10" s="23">
        <f>IF(B10="","",IFERROR(INDEX(tblReparto[Intérprete],MATCH(B10,tblReparto[ID de intérprete],0)),"ID NO ENCONTRADO"))</f>
        <v/>
      </c>
      <c r="D10" s="43" t="n">
        <v>46280</v>
      </c>
      <c r="E10" s="21" t="inlineStr">
        <is>
          <t>Pendiente</t>
        </is>
      </c>
      <c r="F10" s="44" t="n"/>
      <c r="G10" s="44" t="n"/>
      <c r="H10" s="21" t="n"/>
      <c r="I10" s="22" t="inlineStr">
        <is>
          <t>Pendiente de confirmación</t>
        </is>
      </c>
      <c r="J10" s="43" t="n">
        <v>46268</v>
      </c>
      <c r="K10" s="23">
        <f>IF(AND(A10="",B10="",D10="",E10="",F10="",G10="",H10="",I10="",J10=""),"",IF(OR(A10="",B10="",D10="",E10=""),"INCOMPLETO",IF(C10="ID NO ENCONTRADO","INTÉRPRETE NO ENCONTRADO",IF(COUNTIF(tblDisponibilidad[ID de disponibilidad],A10)&gt;1,"ID DUPLICADO",IF(COUNTIFS(tblDisponibilidad[ID de intérprete],B10,tblDisponibilidad[Fecha],D10)&gt;1,"FECHA DUPLICADA",IF(AND(E10="Disponibilidad parcial",OR(F10="",G10="")),"FALTAN HORAS",IF(AND(F10&lt;&gt;"",G10&lt;&gt;"",G10&lt;=F10),"HORARIO NO VÁLIDO",IF(AND(OR(E10="No disponible",E10="Pendiente"),OR(F10&lt;&gt;"",G10&lt;&gt;"")),"BORRAR HORAS",IF(AND(J10&lt;&gt;"",J10&gt;TODAY()),"REVISAR CONFIRMACIÓN","OK")))))))))</f>
        <v/>
      </c>
    </row>
    <row r="11">
      <c r="A11" s="21" t="inlineStr">
        <is>
          <t>DIS-007</t>
        </is>
      </c>
      <c r="B11" s="21" t="inlineStr">
        <is>
          <t>INT-005</t>
        </is>
      </c>
      <c r="C11" s="23">
        <f>IF(B11="","",IFERROR(INDEX(tblReparto[Intérprete],MATCH(B11,tblReparto[ID de intérprete],0)),"ID NO ENCONTRADO"))</f>
        <v/>
      </c>
      <c r="D11" s="43" t="n">
        <v>46280</v>
      </c>
      <c r="E11" s="21" t="inlineStr">
        <is>
          <t>Disponibilidad parcial</t>
        </is>
      </c>
      <c r="F11" s="44" t="n">
        <v>0.625</v>
      </c>
      <c r="G11" s="44" t="n">
        <v>0.875</v>
      </c>
      <c r="H11" s="21" t="inlineStr">
        <is>
          <t>Tarde</t>
        </is>
      </c>
      <c r="I11" s="22" t="inlineStr">
        <is>
          <t>Solo tarde</t>
        </is>
      </c>
      <c r="J11" s="43" t="n">
        <v>46271</v>
      </c>
      <c r="K11" s="23">
        <f>IF(AND(A11="",B11="",D11="",E11="",F11="",G11="",H11="",I11="",J11=""),"",IF(OR(A11="",B11="",D11="",E11=""),"INCOMPLETO",IF(C11="ID NO ENCONTRADO","INTÉRPRETE NO ENCONTRADO",IF(COUNTIF(tblDisponibilidad[ID de disponibilidad],A11)&gt;1,"ID DUPLICADO",IF(COUNTIFS(tblDisponibilidad[ID de intérprete],B11,tblDisponibilidad[Fecha],D11)&gt;1,"FECHA DUPLICADA",IF(AND(E11="Disponibilidad parcial",OR(F11="",G11="")),"FALTAN HORAS",IF(AND(F11&lt;&gt;"",G11&lt;&gt;"",G11&lt;=F11),"HORARIO NO VÁLIDO",IF(AND(OR(E11="No disponible",E11="Pendiente"),OR(F11&lt;&gt;"",G11&lt;&gt;"")),"BORRAR HORAS",IF(AND(J11&lt;&gt;"",J11&gt;TODAY()),"REVISAR CONFIRMACIÓN","OK")))))))))</f>
        <v/>
      </c>
    </row>
    <row r="12">
      <c r="A12" s="21" t="inlineStr">
        <is>
          <t>DIS-008</t>
        </is>
      </c>
      <c r="B12" s="21" t="inlineStr">
        <is>
          <t>INT-006</t>
        </is>
      </c>
      <c r="C12" s="23">
        <f>IF(B12="","",IFERROR(INDEX(tblReparto[Intérprete],MATCH(B12,tblReparto[ID de intérprete],0)),"ID NO ENCONTRADO"))</f>
        <v/>
      </c>
      <c r="D12" s="43" t="n">
        <v>46280</v>
      </c>
      <c r="E12" s="21" t="inlineStr">
        <is>
          <t>Disponible</t>
        </is>
      </c>
      <c r="F12" s="44" t="n"/>
      <c r="G12" s="44" t="n"/>
      <c r="H12" s="21" t="inlineStr">
        <is>
          <t>Jornada completa</t>
        </is>
      </c>
      <c r="I12" s="22" t="inlineStr">
        <is>
          <t>—</t>
        </is>
      </c>
      <c r="J12" s="43" t="n">
        <v>46271</v>
      </c>
      <c r="K12" s="23">
        <f>IF(AND(A12="",B12="",D12="",E12="",F12="",G12="",H12="",I12="",J12=""),"",IF(OR(A12="",B12="",D12="",E12=""),"INCOMPLETO",IF(C12="ID NO ENCONTRADO","INTÉRPRETE NO ENCONTRADO",IF(COUNTIF(tblDisponibilidad[ID de disponibilidad],A12)&gt;1,"ID DUPLICADO",IF(COUNTIFS(tblDisponibilidad[ID de intérprete],B12,tblDisponibilidad[Fecha],D12)&gt;1,"FECHA DUPLICADA",IF(AND(E12="Disponibilidad parcial",OR(F12="",G12="")),"FALTAN HORAS",IF(AND(F12&lt;&gt;"",G12&lt;&gt;"",G12&lt;=F12),"HORARIO NO VÁLIDO",IF(AND(OR(E12="No disponible",E12="Pendiente"),OR(F12&lt;&gt;"",G12&lt;&gt;"")),"BORRAR HORAS",IF(AND(J12&lt;&gt;"",J12&gt;TODAY()),"REVISAR CONFIRMACIÓN","OK")))))))))</f>
        <v/>
      </c>
    </row>
    <row r="13">
      <c r="A13" s="21" t="inlineStr">
        <is>
          <t>DIS-009</t>
        </is>
      </c>
      <c r="B13" s="21" t="inlineStr">
        <is>
          <t>INT-003</t>
        </is>
      </c>
      <c r="C13" s="23">
        <f>IF(B13="","",IFERROR(INDEX(tblReparto[Intérprete],MATCH(B13,tblReparto[ID de intérprete],0)),"ID NO ENCONTRADO"))</f>
        <v/>
      </c>
      <c r="D13" s="43" t="n">
        <v>46281</v>
      </c>
      <c r="E13" s="21" t="inlineStr">
        <is>
          <t>Disponible</t>
        </is>
      </c>
      <c r="F13" s="44" t="n"/>
      <c r="G13" s="44" t="n"/>
      <c r="H13" s="21" t="inlineStr">
        <is>
          <t>Jornada completa</t>
        </is>
      </c>
      <c r="I13" s="22" t="inlineStr">
        <is>
          <t>Necesita previsión de transporte</t>
        </is>
      </c>
      <c r="J13" s="43" t="n">
        <v>46270</v>
      </c>
      <c r="K13" s="23">
        <f>IF(AND(A13="",B13="",D13="",E13="",F13="",G13="",H13="",I13="",J13=""),"",IF(OR(A13="",B13="",D13="",E13=""),"INCOMPLETO",IF(C13="ID NO ENCONTRADO","INTÉRPRETE NO ENCONTRADO",IF(COUNTIF(tblDisponibilidad[ID de disponibilidad],A13)&gt;1,"ID DUPLICADO",IF(COUNTIFS(tblDisponibilidad[ID de intérprete],B13,tblDisponibilidad[Fecha],D13)&gt;1,"FECHA DUPLICADA",IF(AND(E13="Disponibilidad parcial",OR(F13="",G13="")),"FALTAN HORAS",IF(AND(F13&lt;&gt;"",G13&lt;&gt;"",G13&lt;=F13),"HORARIO NO VÁLIDO",IF(AND(OR(E13="No disponible",E13="Pendiente"),OR(F13&lt;&gt;"",G13&lt;&gt;"")),"BORRAR HORAS",IF(AND(J13&lt;&gt;"",J13&gt;TODAY()),"REVISAR CONFIRMACIÓN","OK")))))))))</f>
        <v/>
      </c>
    </row>
    <row r="14">
      <c r="A14" s="21" t="inlineStr">
        <is>
          <t>DIS-010</t>
        </is>
      </c>
      <c r="B14" s="21" t="inlineStr">
        <is>
          <t>INT-004</t>
        </is>
      </c>
      <c r="C14" s="23">
        <f>IF(B14="","",IFERROR(INDEX(tblReparto[Intérprete],MATCH(B14,tblReparto[ID de intérprete],0)),"ID NO ENCONTRADO"))</f>
        <v/>
      </c>
      <c r="D14" s="43" t="n">
        <v>46281</v>
      </c>
      <c r="E14" s="21" t="inlineStr">
        <is>
          <t>Disponible</t>
        </is>
      </c>
      <c r="F14" s="44" t="n"/>
      <c r="G14" s="44" t="n"/>
      <c r="H14" s="21" t="inlineStr">
        <is>
          <t>Jornada completa</t>
        </is>
      </c>
      <c r="I14" s="22" t="inlineStr">
        <is>
          <t>—</t>
        </is>
      </c>
      <c r="J14" s="43" t="n">
        <v>46270</v>
      </c>
      <c r="K14" s="23">
        <f>IF(AND(A14="",B14="",D14="",E14="",F14="",G14="",H14="",I14="",J14=""),"",IF(OR(A14="",B14="",D14="",E14=""),"INCOMPLETO",IF(C14="ID NO ENCONTRADO","INTÉRPRETE NO ENCONTRADO",IF(COUNTIF(tblDisponibilidad[ID de disponibilidad],A14)&gt;1,"ID DUPLICADO",IF(COUNTIFS(tblDisponibilidad[ID de intérprete],B14,tblDisponibilidad[Fecha],D14)&gt;1,"FECHA DUPLICADA",IF(AND(E14="Disponibilidad parcial",OR(F14="",G14="")),"FALTAN HORAS",IF(AND(F14&lt;&gt;"",G14&lt;&gt;"",G14&lt;=F14),"HORARIO NO VÁLIDO",IF(AND(OR(E14="No disponible",E14="Pendiente"),OR(F14&lt;&gt;"",G14&lt;&gt;"")),"BORRAR HORAS",IF(AND(J14&lt;&gt;"",J14&gt;TODAY()),"REVISAR CONFIRMACIÓN","OK")))))))))</f>
        <v/>
      </c>
    </row>
    <row r="15">
      <c r="A15" s="21" t="n"/>
      <c r="B15" s="21" t="n"/>
      <c r="C15" s="23">
        <f>IF(B15="","",IFERROR(INDEX(tblReparto[Intérprete],MATCH(B15,tblReparto[ID de intérprete],0)),"ID NO ENCONTRADO"))</f>
        <v/>
      </c>
      <c r="D15" s="43" t="n"/>
      <c r="E15" s="21" t="n"/>
      <c r="F15" s="44" t="n"/>
      <c r="G15" s="44" t="n"/>
      <c r="H15" s="21" t="n"/>
      <c r="I15" s="22" t="n"/>
      <c r="J15" s="43" t="n"/>
      <c r="K15" s="23">
        <f>IF(AND(A15="",B15="",D15="",E15="",F15="",G15="",H15="",I15="",J15=""),"",IF(OR(A15="",B15="",D15="",E15=""),"INCOMPLETO",IF(C15="ID NO ENCONTRADO","INTÉRPRETE NO ENCONTRADO",IF(COUNTIF(tblDisponibilidad[ID de disponibilidad],A15)&gt;1,"ID DUPLICADO",IF(COUNTIFS(tblDisponibilidad[ID de intérprete],B15,tblDisponibilidad[Fecha],D15)&gt;1,"FECHA DUPLICADA",IF(AND(E15="Disponibilidad parcial",OR(F15="",G15="")),"FALTAN HORAS",IF(AND(F15&lt;&gt;"",G15&lt;&gt;"",G15&lt;=F15),"HORARIO NO VÁLIDO",IF(AND(OR(E15="No disponible",E15="Pendiente"),OR(F15&lt;&gt;"",G15&lt;&gt;"")),"BORRAR HORAS",IF(AND(J15&lt;&gt;"",J15&gt;TODAY()),"REVISAR CONFIRMACIÓN","OK")))))))))</f>
        <v/>
      </c>
    </row>
    <row r="16">
      <c r="A16" s="21" t="n"/>
      <c r="B16" s="21" t="n"/>
      <c r="C16" s="23">
        <f>IF(B16="","",IFERROR(INDEX(tblReparto[Intérprete],MATCH(B16,tblReparto[ID de intérprete],0)),"ID NO ENCONTRADO"))</f>
        <v/>
      </c>
      <c r="D16" s="43" t="n"/>
      <c r="E16" s="21" t="n"/>
      <c r="F16" s="44" t="n"/>
      <c r="G16" s="44" t="n"/>
      <c r="H16" s="21" t="n"/>
      <c r="I16" s="22" t="n"/>
      <c r="J16" s="43" t="n"/>
      <c r="K16" s="23">
        <f>IF(AND(A16="",B16="",D16="",E16="",F16="",G16="",H16="",I16="",J16=""),"",IF(OR(A16="",B16="",D16="",E16=""),"INCOMPLETO",IF(C16="ID NO ENCONTRADO","INTÉRPRETE NO ENCONTRADO",IF(COUNTIF(tblDisponibilidad[ID de disponibilidad],A16)&gt;1,"ID DUPLICADO",IF(COUNTIFS(tblDisponibilidad[ID de intérprete],B16,tblDisponibilidad[Fecha],D16)&gt;1,"FECHA DUPLICADA",IF(AND(E16="Disponibilidad parcial",OR(F16="",G16="")),"FALTAN HORAS",IF(AND(F16&lt;&gt;"",G16&lt;&gt;"",G16&lt;=F16),"HORARIO NO VÁLIDO",IF(AND(OR(E16="No disponible",E16="Pendiente"),OR(F16&lt;&gt;"",G16&lt;&gt;"")),"BORRAR HORAS",IF(AND(J16&lt;&gt;"",J16&gt;TODAY()),"REVISAR CONFIRMACIÓN","OK")))))))))</f>
        <v/>
      </c>
    </row>
    <row r="17">
      <c r="A17" s="21" t="n"/>
      <c r="B17" s="21" t="n"/>
      <c r="C17" s="23">
        <f>IF(B17="","",IFERROR(INDEX(tblReparto[Intérprete],MATCH(B17,tblReparto[ID de intérprete],0)),"ID NO ENCONTRADO"))</f>
        <v/>
      </c>
      <c r="D17" s="43" t="n"/>
      <c r="E17" s="21" t="n"/>
      <c r="F17" s="44" t="n"/>
      <c r="G17" s="44" t="n"/>
      <c r="H17" s="21" t="n"/>
      <c r="I17" s="22" t="n"/>
      <c r="J17" s="43" t="n"/>
      <c r="K17" s="23">
        <f>IF(AND(A17="",B17="",D17="",E17="",F17="",G17="",H17="",I17="",J17=""),"",IF(OR(A17="",B17="",D17="",E17=""),"INCOMPLETO",IF(C17="ID NO ENCONTRADO","INTÉRPRETE NO ENCONTRADO",IF(COUNTIF(tblDisponibilidad[ID de disponibilidad],A17)&gt;1,"ID DUPLICADO",IF(COUNTIFS(tblDisponibilidad[ID de intérprete],B17,tblDisponibilidad[Fecha],D17)&gt;1,"FECHA DUPLICADA",IF(AND(E17="Disponibilidad parcial",OR(F17="",G17="")),"FALTAN HORAS",IF(AND(F17&lt;&gt;"",G17&lt;&gt;"",G17&lt;=F17),"HORARIO NO VÁLIDO",IF(AND(OR(E17="No disponible",E17="Pendiente"),OR(F17&lt;&gt;"",G17&lt;&gt;"")),"BORRAR HORAS",IF(AND(J17&lt;&gt;"",J17&gt;TODAY()),"REVISAR CONFIRMACIÓN","OK")))))))))</f>
        <v/>
      </c>
    </row>
    <row r="18">
      <c r="A18" s="21" t="n"/>
      <c r="B18" s="21" t="n"/>
      <c r="C18" s="23">
        <f>IF(B18="","",IFERROR(INDEX(tblReparto[Intérprete],MATCH(B18,tblReparto[ID de intérprete],0)),"ID NO ENCONTRADO"))</f>
        <v/>
      </c>
      <c r="D18" s="43" t="n"/>
      <c r="E18" s="21" t="n"/>
      <c r="F18" s="44" t="n"/>
      <c r="G18" s="44" t="n"/>
      <c r="H18" s="21" t="n"/>
      <c r="I18" s="22" t="n"/>
      <c r="J18" s="43" t="n"/>
      <c r="K18" s="23">
        <f>IF(AND(A18="",B18="",D18="",E18="",F18="",G18="",H18="",I18="",J18=""),"",IF(OR(A18="",B18="",D18="",E18=""),"INCOMPLETO",IF(C18="ID NO ENCONTRADO","INTÉRPRETE NO ENCONTRADO",IF(COUNTIF(tblDisponibilidad[ID de disponibilidad],A18)&gt;1,"ID DUPLICADO",IF(COUNTIFS(tblDisponibilidad[ID de intérprete],B18,tblDisponibilidad[Fecha],D18)&gt;1,"FECHA DUPLICADA",IF(AND(E18="Disponibilidad parcial",OR(F18="",G18="")),"FALTAN HORAS",IF(AND(F18&lt;&gt;"",G18&lt;&gt;"",G18&lt;=F18),"HORARIO NO VÁLIDO",IF(AND(OR(E18="No disponible",E18="Pendiente"),OR(F18&lt;&gt;"",G18&lt;&gt;"")),"BORRAR HORAS",IF(AND(J18&lt;&gt;"",J18&gt;TODAY()),"REVISAR CONFIRMACIÓN","OK")))))))))</f>
        <v/>
      </c>
    </row>
    <row r="19">
      <c r="A19" s="21" t="n"/>
      <c r="B19" s="21" t="n"/>
      <c r="C19" s="23">
        <f>IF(B19="","",IFERROR(INDEX(tblReparto[Intérprete],MATCH(B19,tblReparto[ID de intérprete],0)),"ID NO ENCONTRADO"))</f>
        <v/>
      </c>
      <c r="D19" s="43" t="n"/>
      <c r="E19" s="21" t="n"/>
      <c r="F19" s="44" t="n"/>
      <c r="G19" s="44" t="n"/>
      <c r="H19" s="21" t="n"/>
      <c r="I19" s="22" t="n"/>
      <c r="J19" s="43" t="n"/>
      <c r="K19" s="23">
        <f>IF(AND(A19="",B19="",D19="",E19="",F19="",G19="",H19="",I19="",J19=""),"",IF(OR(A19="",B19="",D19="",E19=""),"INCOMPLETO",IF(C19="ID NO ENCONTRADO","INTÉRPRETE NO ENCONTRADO",IF(COUNTIF(tblDisponibilidad[ID de disponibilidad],A19)&gt;1,"ID DUPLICADO",IF(COUNTIFS(tblDisponibilidad[ID de intérprete],B19,tblDisponibilidad[Fecha],D19)&gt;1,"FECHA DUPLICADA",IF(AND(E19="Disponibilidad parcial",OR(F19="",G19="")),"FALTAN HORAS",IF(AND(F19&lt;&gt;"",G19&lt;&gt;"",G19&lt;=F19),"HORARIO NO VÁLIDO",IF(AND(OR(E19="No disponible",E19="Pendiente"),OR(F19&lt;&gt;"",G19&lt;&gt;"")),"BORRAR HORAS",IF(AND(J19&lt;&gt;"",J19&gt;TODAY()),"REVISAR CONFIRMACIÓN","OK")))))))))</f>
        <v/>
      </c>
    </row>
    <row r="20">
      <c r="A20" s="21" t="n"/>
      <c r="B20" s="21" t="n"/>
      <c r="C20" s="23">
        <f>IF(B20="","",IFERROR(INDEX(tblReparto[Intérprete],MATCH(B20,tblReparto[ID de intérprete],0)),"ID NO ENCONTRADO"))</f>
        <v/>
      </c>
      <c r="D20" s="43" t="n"/>
      <c r="E20" s="21" t="n"/>
      <c r="F20" s="44" t="n"/>
      <c r="G20" s="44" t="n"/>
      <c r="H20" s="21" t="n"/>
      <c r="I20" s="22" t="n"/>
      <c r="J20" s="43" t="n"/>
      <c r="K20" s="23">
        <f>IF(AND(A20="",B20="",D20="",E20="",F20="",G20="",H20="",I20="",J20=""),"",IF(OR(A20="",B20="",D20="",E20=""),"INCOMPLETO",IF(C20="ID NO ENCONTRADO","INTÉRPRETE NO ENCONTRADO",IF(COUNTIF(tblDisponibilidad[ID de disponibilidad],A20)&gt;1,"ID DUPLICADO",IF(COUNTIFS(tblDisponibilidad[ID de intérprete],B20,tblDisponibilidad[Fecha],D20)&gt;1,"FECHA DUPLICADA",IF(AND(E20="Disponibilidad parcial",OR(F20="",G20="")),"FALTAN HORAS",IF(AND(F20&lt;&gt;"",G20&lt;&gt;"",G20&lt;=F20),"HORARIO NO VÁLIDO",IF(AND(OR(E20="No disponible",E20="Pendiente"),OR(F20&lt;&gt;"",G20&lt;&gt;"")),"BORRAR HORAS",IF(AND(J20&lt;&gt;"",J20&gt;TODAY()),"REVISAR CONFIRMACIÓN","OK")))))))))</f>
        <v/>
      </c>
    </row>
    <row r="21">
      <c r="A21" s="21" t="n"/>
      <c r="B21" s="21" t="n"/>
      <c r="C21" s="23">
        <f>IF(B21="","",IFERROR(INDEX(tblReparto[Intérprete],MATCH(B21,tblReparto[ID de intérprete],0)),"ID NO ENCONTRADO"))</f>
        <v/>
      </c>
      <c r="D21" s="43" t="n"/>
      <c r="E21" s="21" t="n"/>
      <c r="F21" s="44" t="n"/>
      <c r="G21" s="44" t="n"/>
      <c r="H21" s="21" t="n"/>
      <c r="I21" s="22" t="n"/>
      <c r="J21" s="43" t="n"/>
      <c r="K21" s="23">
        <f>IF(AND(A21="",B21="",D21="",E21="",F21="",G21="",H21="",I21="",J21=""),"",IF(OR(A21="",B21="",D21="",E21=""),"INCOMPLETO",IF(C21="ID NO ENCONTRADO","INTÉRPRETE NO ENCONTRADO",IF(COUNTIF(tblDisponibilidad[ID de disponibilidad],A21)&gt;1,"ID DUPLICADO",IF(COUNTIFS(tblDisponibilidad[ID de intérprete],B21,tblDisponibilidad[Fecha],D21)&gt;1,"FECHA DUPLICADA",IF(AND(E21="Disponibilidad parcial",OR(F21="",G21="")),"FALTAN HORAS",IF(AND(F21&lt;&gt;"",G21&lt;&gt;"",G21&lt;=F21),"HORARIO NO VÁLIDO",IF(AND(OR(E21="No disponible",E21="Pendiente"),OR(F21&lt;&gt;"",G21&lt;&gt;"")),"BORRAR HORAS",IF(AND(J21&lt;&gt;"",J21&gt;TODAY()),"REVISAR CONFIRMACIÓN","OK")))))))))</f>
        <v/>
      </c>
    </row>
    <row r="22">
      <c r="A22" s="21" t="n"/>
      <c r="B22" s="21" t="n"/>
      <c r="C22" s="23">
        <f>IF(B22="","",IFERROR(INDEX(tblReparto[Intérprete],MATCH(B22,tblReparto[ID de intérprete],0)),"ID NO ENCONTRADO"))</f>
        <v/>
      </c>
      <c r="D22" s="43" t="n"/>
      <c r="E22" s="21" t="n"/>
      <c r="F22" s="44" t="n"/>
      <c r="G22" s="44" t="n"/>
      <c r="H22" s="21" t="n"/>
      <c r="I22" s="22" t="n"/>
      <c r="J22" s="43" t="n"/>
      <c r="K22" s="23">
        <f>IF(AND(A22="",B22="",D22="",E22="",F22="",G22="",H22="",I22="",J22=""),"",IF(OR(A22="",B22="",D22="",E22=""),"INCOMPLETO",IF(C22="ID NO ENCONTRADO","INTÉRPRETE NO ENCONTRADO",IF(COUNTIF(tblDisponibilidad[ID de disponibilidad],A22)&gt;1,"ID DUPLICADO",IF(COUNTIFS(tblDisponibilidad[ID de intérprete],B22,tblDisponibilidad[Fecha],D22)&gt;1,"FECHA DUPLICADA",IF(AND(E22="Disponibilidad parcial",OR(F22="",G22="")),"FALTAN HORAS",IF(AND(F22&lt;&gt;"",G22&lt;&gt;"",G22&lt;=F22),"HORARIO NO VÁLIDO",IF(AND(OR(E22="No disponible",E22="Pendiente"),OR(F22&lt;&gt;"",G22&lt;&gt;"")),"BORRAR HORAS",IF(AND(J22&lt;&gt;"",J22&gt;TODAY()),"REVISAR CONFIRMACIÓN","OK")))))))))</f>
        <v/>
      </c>
    </row>
    <row r="23">
      <c r="A23" s="21" t="n"/>
      <c r="B23" s="21" t="n"/>
      <c r="C23" s="23">
        <f>IF(B23="","",IFERROR(INDEX(tblReparto[Intérprete],MATCH(B23,tblReparto[ID de intérprete],0)),"ID NO ENCONTRADO"))</f>
        <v/>
      </c>
      <c r="D23" s="43" t="n"/>
      <c r="E23" s="21" t="n"/>
      <c r="F23" s="44" t="n"/>
      <c r="G23" s="44" t="n"/>
      <c r="H23" s="21" t="n"/>
      <c r="I23" s="22" t="n"/>
      <c r="J23" s="43" t="n"/>
      <c r="K23" s="23">
        <f>IF(AND(A23="",B23="",D23="",E23="",F23="",G23="",H23="",I23="",J23=""),"",IF(OR(A23="",B23="",D23="",E23=""),"INCOMPLETO",IF(C23="ID NO ENCONTRADO","INTÉRPRETE NO ENCONTRADO",IF(COUNTIF(tblDisponibilidad[ID de disponibilidad],A23)&gt;1,"ID DUPLICADO",IF(COUNTIFS(tblDisponibilidad[ID de intérprete],B23,tblDisponibilidad[Fecha],D23)&gt;1,"FECHA DUPLICADA",IF(AND(E23="Disponibilidad parcial",OR(F23="",G23="")),"FALTAN HORAS",IF(AND(F23&lt;&gt;"",G23&lt;&gt;"",G23&lt;=F23),"HORARIO NO VÁLIDO",IF(AND(OR(E23="No disponible",E23="Pendiente"),OR(F23&lt;&gt;"",G23&lt;&gt;"")),"BORRAR HORAS",IF(AND(J23&lt;&gt;"",J23&gt;TODAY()),"REVISAR CONFIRMACIÓN","OK")))))))))</f>
        <v/>
      </c>
    </row>
    <row r="24">
      <c r="A24" s="21" t="n"/>
      <c r="B24" s="21" t="n"/>
      <c r="C24" s="23">
        <f>IF(B24="","",IFERROR(INDEX(tblReparto[Intérprete],MATCH(B24,tblReparto[ID de intérprete],0)),"ID NO ENCONTRADO"))</f>
        <v/>
      </c>
      <c r="D24" s="43" t="n"/>
      <c r="E24" s="21" t="n"/>
      <c r="F24" s="44" t="n"/>
      <c r="G24" s="44" t="n"/>
      <c r="H24" s="21" t="n"/>
      <c r="I24" s="22" t="n"/>
      <c r="J24" s="43" t="n"/>
      <c r="K24" s="23">
        <f>IF(AND(A24="",B24="",D24="",E24="",F24="",G24="",H24="",I24="",J24=""),"",IF(OR(A24="",B24="",D24="",E24=""),"INCOMPLETO",IF(C24="ID NO ENCONTRADO","INTÉRPRETE NO ENCONTRADO",IF(COUNTIF(tblDisponibilidad[ID de disponibilidad],A24)&gt;1,"ID DUPLICADO",IF(COUNTIFS(tblDisponibilidad[ID de intérprete],B24,tblDisponibilidad[Fecha],D24)&gt;1,"FECHA DUPLICADA",IF(AND(E24="Disponibilidad parcial",OR(F24="",G24="")),"FALTAN HORAS",IF(AND(F24&lt;&gt;"",G24&lt;&gt;"",G24&lt;=F24),"HORARIO NO VÁLIDO",IF(AND(OR(E24="No disponible",E24="Pendiente"),OR(F24&lt;&gt;"",G24&lt;&gt;"")),"BORRAR HORAS",IF(AND(J24&lt;&gt;"",J24&gt;TODAY()),"REVISAR CONFIRMACIÓN","OK")))))))))</f>
        <v/>
      </c>
    </row>
    <row r="25">
      <c r="A25" s="21" t="n"/>
      <c r="B25" s="21" t="n"/>
      <c r="C25" s="23">
        <f>IF(B25="","",IFERROR(INDEX(tblReparto[Intérprete],MATCH(B25,tblReparto[ID de intérprete],0)),"ID NO ENCONTRADO"))</f>
        <v/>
      </c>
      <c r="D25" s="43" t="n"/>
      <c r="E25" s="21" t="n"/>
      <c r="F25" s="44" t="n"/>
      <c r="G25" s="44" t="n"/>
      <c r="H25" s="21" t="n"/>
      <c r="I25" s="22" t="n"/>
      <c r="J25" s="43" t="n"/>
      <c r="K25" s="23">
        <f>IF(AND(A25="",B25="",D25="",E25="",F25="",G25="",H25="",I25="",J25=""),"",IF(OR(A25="",B25="",D25="",E25=""),"INCOMPLETO",IF(C25="ID NO ENCONTRADO","INTÉRPRETE NO ENCONTRADO",IF(COUNTIF(tblDisponibilidad[ID de disponibilidad],A25)&gt;1,"ID DUPLICADO",IF(COUNTIFS(tblDisponibilidad[ID de intérprete],B25,tblDisponibilidad[Fecha],D25)&gt;1,"FECHA DUPLICADA",IF(AND(E25="Disponibilidad parcial",OR(F25="",G25="")),"FALTAN HORAS",IF(AND(F25&lt;&gt;"",G25&lt;&gt;"",G25&lt;=F25),"HORARIO NO VÁLIDO",IF(AND(OR(E25="No disponible",E25="Pendiente"),OR(F25&lt;&gt;"",G25&lt;&gt;"")),"BORRAR HORAS",IF(AND(J25&lt;&gt;"",J25&gt;TODAY()),"REVISAR CONFIRMACIÓN","OK")))))))))</f>
        <v/>
      </c>
    </row>
    <row r="26">
      <c r="A26" s="21" t="n"/>
      <c r="B26" s="21" t="n"/>
      <c r="C26" s="23">
        <f>IF(B26="","",IFERROR(INDEX(tblReparto[Intérprete],MATCH(B26,tblReparto[ID de intérprete],0)),"ID NO ENCONTRADO"))</f>
        <v/>
      </c>
      <c r="D26" s="43" t="n"/>
      <c r="E26" s="21" t="n"/>
      <c r="F26" s="44" t="n"/>
      <c r="G26" s="44" t="n"/>
      <c r="H26" s="21" t="n"/>
      <c r="I26" s="22" t="n"/>
      <c r="J26" s="43" t="n"/>
      <c r="K26" s="23">
        <f>IF(AND(A26="",B26="",D26="",E26="",F26="",G26="",H26="",I26="",J26=""),"",IF(OR(A26="",B26="",D26="",E26=""),"INCOMPLETO",IF(C26="ID NO ENCONTRADO","INTÉRPRETE NO ENCONTRADO",IF(COUNTIF(tblDisponibilidad[ID de disponibilidad],A26)&gt;1,"ID DUPLICADO",IF(COUNTIFS(tblDisponibilidad[ID de intérprete],B26,tblDisponibilidad[Fecha],D26)&gt;1,"FECHA DUPLICADA",IF(AND(E26="Disponibilidad parcial",OR(F26="",G26="")),"FALTAN HORAS",IF(AND(F26&lt;&gt;"",G26&lt;&gt;"",G26&lt;=F26),"HORARIO NO VÁLIDO",IF(AND(OR(E26="No disponible",E26="Pendiente"),OR(F26&lt;&gt;"",G26&lt;&gt;"")),"BORRAR HORAS",IF(AND(J26&lt;&gt;"",J26&gt;TODAY()),"REVISAR CONFIRMACIÓN","OK")))))))))</f>
        <v/>
      </c>
    </row>
    <row r="27">
      <c r="A27" s="21" t="n"/>
      <c r="B27" s="21" t="n"/>
      <c r="C27" s="23">
        <f>IF(B27="","",IFERROR(INDEX(tblReparto[Intérprete],MATCH(B27,tblReparto[ID de intérprete],0)),"ID NO ENCONTRADO"))</f>
        <v/>
      </c>
      <c r="D27" s="43" t="n"/>
      <c r="E27" s="21" t="n"/>
      <c r="F27" s="44" t="n"/>
      <c r="G27" s="44" t="n"/>
      <c r="H27" s="21" t="n"/>
      <c r="I27" s="22" t="n"/>
      <c r="J27" s="43" t="n"/>
      <c r="K27" s="23">
        <f>IF(AND(A27="",B27="",D27="",E27="",F27="",G27="",H27="",I27="",J27=""),"",IF(OR(A27="",B27="",D27="",E27=""),"INCOMPLETO",IF(C27="ID NO ENCONTRADO","INTÉRPRETE NO ENCONTRADO",IF(COUNTIF(tblDisponibilidad[ID de disponibilidad],A27)&gt;1,"ID DUPLICADO",IF(COUNTIFS(tblDisponibilidad[ID de intérprete],B27,tblDisponibilidad[Fecha],D27)&gt;1,"FECHA DUPLICADA",IF(AND(E27="Disponibilidad parcial",OR(F27="",G27="")),"FALTAN HORAS",IF(AND(F27&lt;&gt;"",G27&lt;&gt;"",G27&lt;=F27),"HORARIO NO VÁLIDO",IF(AND(OR(E27="No disponible",E27="Pendiente"),OR(F27&lt;&gt;"",G27&lt;&gt;"")),"BORRAR HORAS",IF(AND(J27&lt;&gt;"",J27&gt;TODAY()),"REVISAR CONFIRMACIÓN","OK")))))))))</f>
        <v/>
      </c>
    </row>
    <row r="28">
      <c r="A28" s="21" t="n"/>
      <c r="B28" s="21" t="n"/>
      <c r="C28" s="23">
        <f>IF(B28="","",IFERROR(INDEX(tblReparto[Intérprete],MATCH(B28,tblReparto[ID de intérprete],0)),"ID NO ENCONTRADO"))</f>
        <v/>
      </c>
      <c r="D28" s="43" t="n"/>
      <c r="E28" s="21" t="n"/>
      <c r="F28" s="44" t="n"/>
      <c r="G28" s="44" t="n"/>
      <c r="H28" s="21" t="n"/>
      <c r="I28" s="22" t="n"/>
      <c r="J28" s="43" t="n"/>
      <c r="K28" s="23">
        <f>IF(AND(A28="",B28="",D28="",E28="",F28="",G28="",H28="",I28="",J28=""),"",IF(OR(A28="",B28="",D28="",E28=""),"INCOMPLETO",IF(C28="ID NO ENCONTRADO","INTÉRPRETE NO ENCONTRADO",IF(COUNTIF(tblDisponibilidad[ID de disponibilidad],A28)&gt;1,"ID DUPLICADO",IF(COUNTIFS(tblDisponibilidad[ID de intérprete],B28,tblDisponibilidad[Fecha],D28)&gt;1,"FECHA DUPLICADA",IF(AND(E28="Disponibilidad parcial",OR(F28="",G28="")),"FALTAN HORAS",IF(AND(F28&lt;&gt;"",G28&lt;&gt;"",G28&lt;=F28),"HORARIO NO VÁLIDO",IF(AND(OR(E28="No disponible",E28="Pendiente"),OR(F28&lt;&gt;"",G28&lt;&gt;"")),"BORRAR HORAS",IF(AND(J28&lt;&gt;"",J28&gt;TODAY()),"REVISAR CONFIRMACIÓN","OK")))))))))</f>
        <v/>
      </c>
    </row>
    <row r="29">
      <c r="A29" s="21" t="n"/>
      <c r="B29" s="21" t="n"/>
      <c r="C29" s="23">
        <f>IF(B29="","",IFERROR(INDEX(tblReparto[Intérprete],MATCH(B29,tblReparto[ID de intérprete],0)),"ID NO ENCONTRADO"))</f>
        <v/>
      </c>
      <c r="D29" s="43" t="n"/>
      <c r="E29" s="21" t="n"/>
      <c r="F29" s="44" t="n"/>
      <c r="G29" s="44" t="n"/>
      <c r="H29" s="21" t="n"/>
      <c r="I29" s="22" t="n"/>
      <c r="J29" s="43" t="n"/>
      <c r="K29" s="23">
        <f>IF(AND(A29="",B29="",D29="",E29="",F29="",G29="",H29="",I29="",J29=""),"",IF(OR(A29="",B29="",D29="",E29=""),"INCOMPLETO",IF(C29="ID NO ENCONTRADO","INTÉRPRETE NO ENCONTRADO",IF(COUNTIF(tblDisponibilidad[ID de disponibilidad],A29)&gt;1,"ID DUPLICADO",IF(COUNTIFS(tblDisponibilidad[ID de intérprete],B29,tblDisponibilidad[Fecha],D29)&gt;1,"FECHA DUPLICADA",IF(AND(E29="Disponibilidad parcial",OR(F29="",G29="")),"FALTAN HORAS",IF(AND(F29&lt;&gt;"",G29&lt;&gt;"",G29&lt;=F29),"HORARIO NO VÁLIDO",IF(AND(OR(E29="No disponible",E29="Pendiente"),OR(F29&lt;&gt;"",G29&lt;&gt;"")),"BORRAR HORAS",IF(AND(J29&lt;&gt;"",J29&gt;TODAY()),"REVISAR CONFIRMACIÓN","OK")))))))))</f>
        <v/>
      </c>
    </row>
    <row r="30">
      <c r="A30" s="21" t="n"/>
      <c r="B30" s="21" t="n"/>
      <c r="C30" s="23">
        <f>IF(B30="","",IFERROR(INDEX(tblReparto[Intérprete],MATCH(B30,tblReparto[ID de intérprete],0)),"ID NO ENCONTRADO"))</f>
        <v/>
      </c>
      <c r="D30" s="43" t="n"/>
      <c r="E30" s="21" t="n"/>
      <c r="F30" s="44" t="n"/>
      <c r="G30" s="44" t="n"/>
      <c r="H30" s="21" t="n"/>
      <c r="I30" s="22" t="n"/>
      <c r="J30" s="43" t="n"/>
      <c r="K30" s="23">
        <f>IF(AND(A30="",B30="",D30="",E30="",F30="",G30="",H30="",I30="",J30=""),"",IF(OR(A30="",B30="",D30="",E30=""),"INCOMPLETO",IF(C30="ID NO ENCONTRADO","INTÉRPRETE NO ENCONTRADO",IF(COUNTIF(tblDisponibilidad[ID de disponibilidad],A30)&gt;1,"ID DUPLICADO",IF(COUNTIFS(tblDisponibilidad[ID de intérprete],B30,tblDisponibilidad[Fecha],D30)&gt;1,"FECHA DUPLICADA",IF(AND(E30="Disponibilidad parcial",OR(F30="",G30="")),"FALTAN HORAS",IF(AND(F30&lt;&gt;"",G30&lt;&gt;"",G30&lt;=F30),"HORARIO NO VÁLIDO",IF(AND(OR(E30="No disponible",E30="Pendiente"),OR(F30&lt;&gt;"",G30&lt;&gt;"")),"BORRAR HORAS",IF(AND(J30&lt;&gt;"",J30&gt;TODAY()),"REVISAR CONFIRMACIÓN","OK")))))))))</f>
        <v/>
      </c>
    </row>
    <row r="31">
      <c r="A31" s="21" t="n"/>
      <c r="B31" s="21" t="n"/>
      <c r="C31" s="23">
        <f>IF(B31="","",IFERROR(INDEX(tblReparto[Intérprete],MATCH(B31,tblReparto[ID de intérprete],0)),"ID NO ENCONTRADO"))</f>
        <v/>
      </c>
      <c r="D31" s="43" t="n"/>
      <c r="E31" s="21" t="n"/>
      <c r="F31" s="44" t="n"/>
      <c r="G31" s="44" t="n"/>
      <c r="H31" s="21" t="n"/>
      <c r="I31" s="22" t="n"/>
      <c r="J31" s="43" t="n"/>
      <c r="K31" s="23">
        <f>IF(AND(A31="",B31="",D31="",E31="",F31="",G31="",H31="",I31="",J31=""),"",IF(OR(A31="",B31="",D31="",E31=""),"INCOMPLETO",IF(C31="ID NO ENCONTRADO","INTÉRPRETE NO ENCONTRADO",IF(COUNTIF(tblDisponibilidad[ID de disponibilidad],A31)&gt;1,"ID DUPLICADO",IF(COUNTIFS(tblDisponibilidad[ID de intérprete],B31,tblDisponibilidad[Fecha],D31)&gt;1,"FECHA DUPLICADA",IF(AND(E31="Disponibilidad parcial",OR(F31="",G31="")),"FALTAN HORAS",IF(AND(F31&lt;&gt;"",G31&lt;&gt;"",G31&lt;=F31),"HORARIO NO VÁLIDO",IF(AND(OR(E31="No disponible",E31="Pendiente"),OR(F31&lt;&gt;"",G31&lt;&gt;"")),"BORRAR HORAS",IF(AND(J31&lt;&gt;"",J31&gt;TODAY()),"REVISAR CONFIRMACIÓN","OK")))))))))</f>
        <v/>
      </c>
    </row>
    <row r="32">
      <c r="A32" s="21" t="n"/>
      <c r="B32" s="21" t="n"/>
      <c r="C32" s="23">
        <f>IF(B32="","",IFERROR(INDEX(tblReparto[Intérprete],MATCH(B32,tblReparto[ID de intérprete],0)),"ID NO ENCONTRADO"))</f>
        <v/>
      </c>
      <c r="D32" s="43" t="n"/>
      <c r="E32" s="21" t="n"/>
      <c r="F32" s="44" t="n"/>
      <c r="G32" s="44" t="n"/>
      <c r="H32" s="21" t="n"/>
      <c r="I32" s="22" t="n"/>
      <c r="J32" s="43" t="n"/>
      <c r="K32" s="23">
        <f>IF(AND(A32="",B32="",D32="",E32="",F32="",G32="",H32="",I32="",J32=""),"",IF(OR(A32="",B32="",D32="",E32=""),"INCOMPLETO",IF(C32="ID NO ENCONTRADO","INTÉRPRETE NO ENCONTRADO",IF(COUNTIF(tblDisponibilidad[ID de disponibilidad],A32)&gt;1,"ID DUPLICADO",IF(COUNTIFS(tblDisponibilidad[ID de intérprete],B32,tblDisponibilidad[Fecha],D32)&gt;1,"FECHA DUPLICADA",IF(AND(E32="Disponibilidad parcial",OR(F32="",G32="")),"FALTAN HORAS",IF(AND(F32&lt;&gt;"",G32&lt;&gt;"",G32&lt;=F32),"HORARIO NO VÁLIDO",IF(AND(OR(E32="No disponible",E32="Pendiente"),OR(F32&lt;&gt;"",G32&lt;&gt;"")),"BORRAR HORAS",IF(AND(J32&lt;&gt;"",J32&gt;TODAY()),"REVISAR CONFIRMACIÓN","OK")))))))))</f>
        <v/>
      </c>
    </row>
    <row r="33">
      <c r="A33" s="21" t="n"/>
      <c r="B33" s="21" t="n"/>
      <c r="C33" s="23">
        <f>IF(B33="","",IFERROR(INDEX(tblReparto[Intérprete],MATCH(B33,tblReparto[ID de intérprete],0)),"ID NO ENCONTRADO"))</f>
        <v/>
      </c>
      <c r="D33" s="43" t="n"/>
      <c r="E33" s="21" t="n"/>
      <c r="F33" s="44" t="n"/>
      <c r="G33" s="44" t="n"/>
      <c r="H33" s="21" t="n"/>
      <c r="I33" s="22" t="n"/>
      <c r="J33" s="43" t="n"/>
      <c r="K33" s="23">
        <f>IF(AND(A33="",B33="",D33="",E33="",F33="",G33="",H33="",I33="",J33=""),"",IF(OR(A33="",B33="",D33="",E33=""),"INCOMPLETO",IF(C33="ID NO ENCONTRADO","INTÉRPRETE NO ENCONTRADO",IF(COUNTIF(tblDisponibilidad[ID de disponibilidad],A33)&gt;1,"ID DUPLICADO",IF(COUNTIFS(tblDisponibilidad[ID de intérprete],B33,tblDisponibilidad[Fecha],D33)&gt;1,"FECHA DUPLICADA",IF(AND(E33="Disponibilidad parcial",OR(F33="",G33="")),"FALTAN HORAS",IF(AND(F33&lt;&gt;"",G33&lt;&gt;"",G33&lt;=F33),"HORARIO NO VÁLIDO",IF(AND(OR(E33="No disponible",E33="Pendiente"),OR(F33&lt;&gt;"",G33&lt;&gt;"")),"BORRAR HORAS",IF(AND(J33&lt;&gt;"",J33&gt;TODAY()),"REVISAR CONFIRMACIÓN","OK")))))))))</f>
        <v/>
      </c>
    </row>
    <row r="34">
      <c r="A34" s="21" t="n"/>
      <c r="B34" s="21" t="n"/>
      <c r="C34" s="23">
        <f>IF(B34="","",IFERROR(INDEX(tblReparto[Intérprete],MATCH(B34,tblReparto[ID de intérprete],0)),"ID NO ENCONTRADO"))</f>
        <v/>
      </c>
      <c r="D34" s="43" t="n"/>
      <c r="E34" s="21" t="n"/>
      <c r="F34" s="44" t="n"/>
      <c r="G34" s="44" t="n"/>
      <c r="H34" s="21" t="n"/>
      <c r="I34" s="22" t="n"/>
      <c r="J34" s="43" t="n"/>
      <c r="K34" s="23">
        <f>IF(AND(A34="",B34="",D34="",E34="",F34="",G34="",H34="",I34="",J34=""),"",IF(OR(A34="",B34="",D34="",E34=""),"INCOMPLETO",IF(C34="ID NO ENCONTRADO","INTÉRPRETE NO ENCONTRADO",IF(COUNTIF(tblDisponibilidad[ID de disponibilidad],A34)&gt;1,"ID DUPLICADO",IF(COUNTIFS(tblDisponibilidad[ID de intérprete],B34,tblDisponibilidad[Fecha],D34)&gt;1,"FECHA DUPLICADA",IF(AND(E34="Disponibilidad parcial",OR(F34="",G34="")),"FALTAN HORAS",IF(AND(F34&lt;&gt;"",G34&lt;&gt;"",G34&lt;=F34),"HORARIO NO VÁLIDO",IF(AND(OR(E34="No disponible",E34="Pendiente"),OR(F34&lt;&gt;"",G34&lt;&gt;"")),"BORRAR HORAS",IF(AND(J34&lt;&gt;"",J34&gt;TODAY()),"REVISAR CONFIRMACIÓN","OK")))))))))</f>
        <v/>
      </c>
    </row>
    <row r="35">
      <c r="A35" s="21" t="n"/>
      <c r="B35" s="21" t="n"/>
      <c r="C35" s="23">
        <f>IF(B35="","",IFERROR(INDEX(tblReparto[Intérprete],MATCH(B35,tblReparto[ID de intérprete],0)),"ID NO ENCONTRADO"))</f>
        <v/>
      </c>
      <c r="D35" s="43" t="n"/>
      <c r="E35" s="21" t="n"/>
      <c r="F35" s="44" t="n"/>
      <c r="G35" s="44" t="n"/>
      <c r="H35" s="21" t="n"/>
      <c r="I35" s="22" t="n"/>
      <c r="J35" s="43" t="n"/>
      <c r="K35" s="23">
        <f>IF(AND(A35="",B35="",D35="",E35="",F35="",G35="",H35="",I35="",J35=""),"",IF(OR(A35="",B35="",D35="",E35=""),"INCOMPLETO",IF(C35="ID NO ENCONTRADO","INTÉRPRETE NO ENCONTRADO",IF(COUNTIF(tblDisponibilidad[ID de disponibilidad],A35)&gt;1,"ID DUPLICADO",IF(COUNTIFS(tblDisponibilidad[ID de intérprete],B35,tblDisponibilidad[Fecha],D35)&gt;1,"FECHA DUPLICADA",IF(AND(E35="Disponibilidad parcial",OR(F35="",G35="")),"FALTAN HORAS",IF(AND(F35&lt;&gt;"",G35&lt;&gt;"",G35&lt;=F35),"HORARIO NO VÁLIDO",IF(AND(OR(E35="No disponible",E35="Pendiente"),OR(F35&lt;&gt;"",G35&lt;&gt;"")),"BORRAR HORAS",IF(AND(J35&lt;&gt;"",J35&gt;TODAY()),"REVISAR CONFIRMACIÓN","OK")))))))))</f>
        <v/>
      </c>
    </row>
    <row r="36">
      <c r="A36" s="21" t="n"/>
      <c r="B36" s="21" t="n"/>
      <c r="C36" s="23">
        <f>IF(B36="","",IFERROR(INDEX(tblReparto[Intérprete],MATCH(B36,tblReparto[ID de intérprete],0)),"ID NO ENCONTRADO"))</f>
        <v/>
      </c>
      <c r="D36" s="43" t="n"/>
      <c r="E36" s="21" t="n"/>
      <c r="F36" s="44" t="n"/>
      <c r="G36" s="44" t="n"/>
      <c r="H36" s="21" t="n"/>
      <c r="I36" s="22" t="n"/>
      <c r="J36" s="43" t="n"/>
      <c r="K36" s="23">
        <f>IF(AND(A36="",B36="",D36="",E36="",F36="",G36="",H36="",I36="",J36=""),"",IF(OR(A36="",B36="",D36="",E36=""),"INCOMPLETO",IF(C36="ID NO ENCONTRADO","INTÉRPRETE NO ENCONTRADO",IF(COUNTIF(tblDisponibilidad[ID de disponibilidad],A36)&gt;1,"ID DUPLICADO",IF(COUNTIFS(tblDisponibilidad[ID de intérprete],B36,tblDisponibilidad[Fecha],D36)&gt;1,"FECHA DUPLICADA",IF(AND(E36="Disponibilidad parcial",OR(F36="",G36="")),"FALTAN HORAS",IF(AND(F36&lt;&gt;"",G36&lt;&gt;"",G36&lt;=F36),"HORARIO NO VÁLIDO",IF(AND(OR(E36="No disponible",E36="Pendiente"),OR(F36&lt;&gt;"",G36&lt;&gt;"")),"BORRAR HORAS",IF(AND(J36&lt;&gt;"",J36&gt;TODAY()),"REVISAR CONFIRMACIÓN","OK")))))))))</f>
        <v/>
      </c>
    </row>
    <row r="37">
      <c r="A37" s="21" t="n"/>
      <c r="B37" s="21" t="n"/>
      <c r="C37" s="23">
        <f>IF(B37="","",IFERROR(INDEX(tblReparto[Intérprete],MATCH(B37,tblReparto[ID de intérprete],0)),"ID NO ENCONTRADO"))</f>
        <v/>
      </c>
      <c r="D37" s="43" t="n"/>
      <c r="E37" s="21" t="n"/>
      <c r="F37" s="44" t="n"/>
      <c r="G37" s="44" t="n"/>
      <c r="H37" s="21" t="n"/>
      <c r="I37" s="22" t="n"/>
      <c r="J37" s="43" t="n"/>
      <c r="K37" s="23">
        <f>IF(AND(A37="",B37="",D37="",E37="",F37="",G37="",H37="",I37="",J37=""),"",IF(OR(A37="",B37="",D37="",E37=""),"INCOMPLETO",IF(C37="ID NO ENCONTRADO","INTÉRPRETE NO ENCONTRADO",IF(COUNTIF(tblDisponibilidad[ID de disponibilidad],A37)&gt;1,"ID DUPLICADO",IF(COUNTIFS(tblDisponibilidad[ID de intérprete],B37,tblDisponibilidad[Fecha],D37)&gt;1,"FECHA DUPLICADA",IF(AND(E37="Disponibilidad parcial",OR(F37="",G37="")),"FALTAN HORAS",IF(AND(F37&lt;&gt;"",G37&lt;&gt;"",G37&lt;=F37),"HORARIO NO VÁLIDO",IF(AND(OR(E37="No disponible",E37="Pendiente"),OR(F37&lt;&gt;"",G37&lt;&gt;"")),"BORRAR HORAS",IF(AND(J37&lt;&gt;"",J37&gt;TODAY()),"REVISAR CONFIRMACIÓN","OK")))))))))</f>
        <v/>
      </c>
    </row>
    <row r="38">
      <c r="A38" s="21" t="n"/>
      <c r="B38" s="21" t="n"/>
      <c r="C38" s="23">
        <f>IF(B38="","",IFERROR(INDEX(tblReparto[Intérprete],MATCH(B38,tblReparto[ID de intérprete],0)),"ID NO ENCONTRADO"))</f>
        <v/>
      </c>
      <c r="D38" s="43" t="n"/>
      <c r="E38" s="21" t="n"/>
      <c r="F38" s="44" t="n"/>
      <c r="G38" s="44" t="n"/>
      <c r="H38" s="21" t="n"/>
      <c r="I38" s="22" t="n"/>
      <c r="J38" s="43" t="n"/>
      <c r="K38" s="23">
        <f>IF(AND(A38="",B38="",D38="",E38="",F38="",G38="",H38="",I38="",J38=""),"",IF(OR(A38="",B38="",D38="",E38=""),"INCOMPLETO",IF(C38="ID NO ENCONTRADO","INTÉRPRETE NO ENCONTRADO",IF(COUNTIF(tblDisponibilidad[ID de disponibilidad],A38)&gt;1,"ID DUPLICADO",IF(COUNTIFS(tblDisponibilidad[ID de intérprete],B38,tblDisponibilidad[Fecha],D38)&gt;1,"FECHA DUPLICADA",IF(AND(E38="Disponibilidad parcial",OR(F38="",G38="")),"FALTAN HORAS",IF(AND(F38&lt;&gt;"",G38&lt;&gt;"",G38&lt;=F38),"HORARIO NO VÁLIDO",IF(AND(OR(E38="No disponible",E38="Pendiente"),OR(F38&lt;&gt;"",G38&lt;&gt;"")),"BORRAR HORAS",IF(AND(J38&lt;&gt;"",J38&gt;TODAY()),"REVISAR CONFIRMACIÓN","OK")))))))))</f>
        <v/>
      </c>
    </row>
    <row r="39">
      <c r="A39" s="21" t="n"/>
      <c r="B39" s="21" t="n"/>
      <c r="C39" s="23">
        <f>IF(B39="","",IFERROR(INDEX(tblReparto[Intérprete],MATCH(B39,tblReparto[ID de intérprete],0)),"ID NO ENCONTRADO"))</f>
        <v/>
      </c>
      <c r="D39" s="43" t="n"/>
      <c r="E39" s="21" t="n"/>
      <c r="F39" s="44" t="n"/>
      <c r="G39" s="44" t="n"/>
      <c r="H39" s="21" t="n"/>
      <c r="I39" s="22" t="n"/>
      <c r="J39" s="43" t="n"/>
      <c r="K39" s="23">
        <f>IF(AND(A39="",B39="",D39="",E39="",F39="",G39="",H39="",I39="",J39=""),"",IF(OR(A39="",B39="",D39="",E39=""),"INCOMPLETO",IF(C39="ID NO ENCONTRADO","INTÉRPRETE NO ENCONTRADO",IF(COUNTIF(tblDisponibilidad[ID de disponibilidad],A39)&gt;1,"ID DUPLICADO",IF(COUNTIFS(tblDisponibilidad[ID de intérprete],B39,tblDisponibilidad[Fecha],D39)&gt;1,"FECHA DUPLICADA",IF(AND(E39="Disponibilidad parcial",OR(F39="",G39="")),"FALTAN HORAS",IF(AND(F39&lt;&gt;"",G39&lt;&gt;"",G39&lt;=F39),"HORARIO NO VÁLIDO",IF(AND(OR(E39="No disponible",E39="Pendiente"),OR(F39&lt;&gt;"",G39&lt;&gt;"")),"BORRAR HORAS",IF(AND(J39&lt;&gt;"",J39&gt;TODAY()),"REVISAR CONFIRMACIÓN","OK")))))))))</f>
        <v/>
      </c>
    </row>
    <row r="40">
      <c r="A40" s="21" t="n"/>
      <c r="B40" s="21" t="n"/>
      <c r="C40" s="23">
        <f>IF(B40="","",IFERROR(INDEX(tblReparto[Intérprete],MATCH(B40,tblReparto[ID de intérprete],0)),"ID NO ENCONTRADO"))</f>
        <v/>
      </c>
      <c r="D40" s="43" t="n"/>
      <c r="E40" s="21" t="n"/>
      <c r="F40" s="44" t="n"/>
      <c r="G40" s="44" t="n"/>
      <c r="H40" s="21" t="n"/>
      <c r="I40" s="22" t="n"/>
      <c r="J40" s="43" t="n"/>
      <c r="K40" s="23">
        <f>IF(AND(A40="",B40="",D40="",E40="",F40="",G40="",H40="",I40="",J40=""),"",IF(OR(A40="",B40="",D40="",E40=""),"INCOMPLETO",IF(C40="ID NO ENCONTRADO","INTÉRPRETE NO ENCONTRADO",IF(COUNTIF(tblDisponibilidad[ID de disponibilidad],A40)&gt;1,"ID DUPLICADO",IF(COUNTIFS(tblDisponibilidad[ID de intérprete],B40,tblDisponibilidad[Fecha],D40)&gt;1,"FECHA DUPLICADA",IF(AND(E40="Disponibilidad parcial",OR(F40="",G40="")),"FALTAN HORAS",IF(AND(F40&lt;&gt;"",G40&lt;&gt;"",G40&lt;=F40),"HORARIO NO VÁLIDO",IF(AND(OR(E40="No disponible",E40="Pendiente"),OR(F40&lt;&gt;"",G40&lt;&gt;"")),"BORRAR HORAS",IF(AND(J40&lt;&gt;"",J40&gt;TODAY()),"REVISAR CONFIRMACIÓN","OK")))))))))</f>
        <v/>
      </c>
    </row>
    <row r="41">
      <c r="A41" s="21" t="n"/>
      <c r="B41" s="21" t="n"/>
      <c r="C41" s="23">
        <f>IF(B41="","",IFERROR(INDEX(tblReparto[Intérprete],MATCH(B41,tblReparto[ID de intérprete],0)),"ID NO ENCONTRADO"))</f>
        <v/>
      </c>
      <c r="D41" s="43" t="n"/>
      <c r="E41" s="21" t="n"/>
      <c r="F41" s="44" t="n"/>
      <c r="G41" s="44" t="n"/>
      <c r="H41" s="21" t="n"/>
      <c r="I41" s="22" t="n"/>
      <c r="J41" s="43" t="n"/>
      <c r="K41" s="23">
        <f>IF(AND(A41="",B41="",D41="",E41="",F41="",G41="",H41="",I41="",J41=""),"",IF(OR(A41="",B41="",D41="",E41=""),"INCOMPLETO",IF(C41="ID NO ENCONTRADO","INTÉRPRETE NO ENCONTRADO",IF(COUNTIF(tblDisponibilidad[ID de disponibilidad],A41)&gt;1,"ID DUPLICADO",IF(COUNTIFS(tblDisponibilidad[ID de intérprete],B41,tblDisponibilidad[Fecha],D41)&gt;1,"FECHA DUPLICADA",IF(AND(E41="Disponibilidad parcial",OR(F41="",G41="")),"FALTAN HORAS",IF(AND(F41&lt;&gt;"",G41&lt;&gt;"",G41&lt;=F41),"HORARIO NO VÁLIDO",IF(AND(OR(E41="No disponible",E41="Pendiente"),OR(F41&lt;&gt;"",G41&lt;&gt;"")),"BORRAR HORAS",IF(AND(J41&lt;&gt;"",J41&gt;TODAY()),"REVISAR CONFIRMACIÓN","OK")))))))))</f>
        <v/>
      </c>
    </row>
    <row r="42">
      <c r="A42" s="21" t="n"/>
      <c r="B42" s="21" t="n"/>
      <c r="C42" s="23">
        <f>IF(B42="","",IFERROR(INDEX(tblReparto[Intérprete],MATCH(B42,tblReparto[ID de intérprete],0)),"ID NO ENCONTRADO"))</f>
        <v/>
      </c>
      <c r="D42" s="43" t="n"/>
      <c r="E42" s="21" t="n"/>
      <c r="F42" s="44" t="n"/>
      <c r="G42" s="44" t="n"/>
      <c r="H42" s="21" t="n"/>
      <c r="I42" s="22" t="n"/>
      <c r="J42" s="43" t="n"/>
      <c r="K42" s="23">
        <f>IF(AND(A42="",B42="",D42="",E42="",F42="",G42="",H42="",I42="",J42=""),"",IF(OR(A42="",B42="",D42="",E42=""),"INCOMPLETO",IF(C42="ID NO ENCONTRADO","INTÉRPRETE NO ENCONTRADO",IF(COUNTIF(tblDisponibilidad[ID de disponibilidad],A42)&gt;1,"ID DUPLICADO",IF(COUNTIFS(tblDisponibilidad[ID de intérprete],B42,tblDisponibilidad[Fecha],D42)&gt;1,"FECHA DUPLICADA",IF(AND(E42="Disponibilidad parcial",OR(F42="",G42="")),"FALTAN HORAS",IF(AND(F42&lt;&gt;"",G42&lt;&gt;"",G42&lt;=F42),"HORARIO NO VÁLIDO",IF(AND(OR(E42="No disponible",E42="Pendiente"),OR(F42&lt;&gt;"",G42&lt;&gt;"")),"BORRAR HORAS",IF(AND(J42&lt;&gt;"",J42&gt;TODAY()),"REVISAR CONFIRMACIÓN","OK")))))))))</f>
        <v/>
      </c>
    </row>
    <row r="43">
      <c r="A43" s="21" t="n"/>
      <c r="B43" s="21" t="n"/>
      <c r="C43" s="23">
        <f>IF(B43="","",IFERROR(INDEX(tblReparto[Intérprete],MATCH(B43,tblReparto[ID de intérprete],0)),"ID NO ENCONTRADO"))</f>
        <v/>
      </c>
      <c r="D43" s="43" t="n"/>
      <c r="E43" s="21" t="n"/>
      <c r="F43" s="44" t="n"/>
      <c r="G43" s="44" t="n"/>
      <c r="H43" s="21" t="n"/>
      <c r="I43" s="22" t="n"/>
      <c r="J43" s="43" t="n"/>
      <c r="K43" s="23">
        <f>IF(AND(A43="",B43="",D43="",E43="",F43="",G43="",H43="",I43="",J43=""),"",IF(OR(A43="",B43="",D43="",E43=""),"INCOMPLETO",IF(C43="ID NO ENCONTRADO","INTÉRPRETE NO ENCONTRADO",IF(COUNTIF(tblDisponibilidad[ID de disponibilidad],A43)&gt;1,"ID DUPLICADO",IF(COUNTIFS(tblDisponibilidad[ID de intérprete],B43,tblDisponibilidad[Fecha],D43)&gt;1,"FECHA DUPLICADA",IF(AND(E43="Disponibilidad parcial",OR(F43="",G43="")),"FALTAN HORAS",IF(AND(F43&lt;&gt;"",G43&lt;&gt;"",G43&lt;=F43),"HORARIO NO VÁLIDO",IF(AND(OR(E43="No disponible",E43="Pendiente"),OR(F43&lt;&gt;"",G43&lt;&gt;"")),"BORRAR HORAS",IF(AND(J43&lt;&gt;"",J43&gt;TODAY()),"REVISAR CONFIRMACIÓN","OK")))))))))</f>
        <v/>
      </c>
    </row>
    <row r="44">
      <c r="A44" s="21" t="n"/>
      <c r="B44" s="21" t="n"/>
      <c r="C44" s="23">
        <f>IF(B44="","",IFERROR(INDEX(tblReparto[Intérprete],MATCH(B44,tblReparto[ID de intérprete],0)),"ID NO ENCONTRADO"))</f>
        <v/>
      </c>
      <c r="D44" s="43" t="n"/>
      <c r="E44" s="21" t="n"/>
      <c r="F44" s="44" t="n"/>
      <c r="G44" s="44" t="n"/>
      <c r="H44" s="21" t="n"/>
      <c r="I44" s="22" t="n"/>
      <c r="J44" s="43" t="n"/>
      <c r="K44" s="23">
        <f>IF(AND(A44="",B44="",D44="",E44="",F44="",G44="",H44="",I44="",J44=""),"",IF(OR(A44="",B44="",D44="",E44=""),"INCOMPLETO",IF(C44="ID NO ENCONTRADO","INTÉRPRETE NO ENCONTRADO",IF(COUNTIF(tblDisponibilidad[ID de disponibilidad],A44)&gt;1,"ID DUPLICADO",IF(COUNTIFS(tblDisponibilidad[ID de intérprete],B44,tblDisponibilidad[Fecha],D44)&gt;1,"FECHA DUPLICADA",IF(AND(E44="Disponibilidad parcial",OR(F44="",G44="")),"FALTAN HORAS",IF(AND(F44&lt;&gt;"",G44&lt;&gt;"",G44&lt;=F44),"HORARIO NO VÁLIDO",IF(AND(OR(E44="No disponible",E44="Pendiente"),OR(F44&lt;&gt;"",G44&lt;&gt;"")),"BORRAR HORAS",IF(AND(J44&lt;&gt;"",J44&gt;TODAY()),"REVISAR CONFIRMACIÓN","OK")))))))))</f>
        <v/>
      </c>
    </row>
    <row r="45">
      <c r="A45" s="21" t="n"/>
      <c r="B45" s="21" t="n"/>
      <c r="C45" s="23">
        <f>IF(B45="","",IFERROR(INDEX(tblReparto[Intérprete],MATCH(B45,tblReparto[ID de intérprete],0)),"ID NO ENCONTRADO"))</f>
        <v/>
      </c>
      <c r="D45" s="43" t="n"/>
      <c r="E45" s="21" t="n"/>
      <c r="F45" s="44" t="n"/>
      <c r="G45" s="44" t="n"/>
      <c r="H45" s="21" t="n"/>
      <c r="I45" s="22" t="n"/>
      <c r="J45" s="43" t="n"/>
      <c r="K45" s="23">
        <f>IF(AND(A45="",B45="",D45="",E45="",F45="",G45="",H45="",I45="",J45=""),"",IF(OR(A45="",B45="",D45="",E45=""),"INCOMPLETO",IF(C45="ID NO ENCONTRADO","INTÉRPRETE NO ENCONTRADO",IF(COUNTIF(tblDisponibilidad[ID de disponibilidad],A45)&gt;1,"ID DUPLICADO",IF(COUNTIFS(tblDisponibilidad[ID de intérprete],B45,tblDisponibilidad[Fecha],D45)&gt;1,"FECHA DUPLICADA",IF(AND(E45="Disponibilidad parcial",OR(F45="",G45="")),"FALTAN HORAS",IF(AND(F45&lt;&gt;"",G45&lt;&gt;"",G45&lt;=F45),"HORARIO NO VÁLIDO",IF(AND(OR(E45="No disponible",E45="Pendiente"),OR(F45&lt;&gt;"",G45&lt;&gt;"")),"BORRAR HORAS",IF(AND(J45&lt;&gt;"",J45&gt;TODAY()),"REVISAR CONFIRMACIÓN","OK")))))))))</f>
        <v/>
      </c>
    </row>
    <row r="46">
      <c r="A46" s="21" t="n"/>
      <c r="B46" s="21" t="n"/>
      <c r="C46" s="23">
        <f>IF(B46="","",IFERROR(INDEX(tblReparto[Intérprete],MATCH(B46,tblReparto[ID de intérprete],0)),"ID NO ENCONTRADO"))</f>
        <v/>
      </c>
      <c r="D46" s="43" t="n"/>
      <c r="E46" s="21" t="n"/>
      <c r="F46" s="44" t="n"/>
      <c r="G46" s="44" t="n"/>
      <c r="H46" s="21" t="n"/>
      <c r="I46" s="22" t="n"/>
      <c r="J46" s="43" t="n"/>
      <c r="K46" s="23">
        <f>IF(AND(A46="",B46="",D46="",E46="",F46="",G46="",H46="",I46="",J46=""),"",IF(OR(A46="",B46="",D46="",E46=""),"INCOMPLETO",IF(C46="ID NO ENCONTRADO","INTÉRPRETE NO ENCONTRADO",IF(COUNTIF(tblDisponibilidad[ID de disponibilidad],A46)&gt;1,"ID DUPLICADO",IF(COUNTIFS(tblDisponibilidad[ID de intérprete],B46,tblDisponibilidad[Fecha],D46)&gt;1,"FECHA DUPLICADA",IF(AND(E46="Disponibilidad parcial",OR(F46="",G46="")),"FALTAN HORAS",IF(AND(F46&lt;&gt;"",G46&lt;&gt;"",G46&lt;=F46),"HORARIO NO VÁLIDO",IF(AND(OR(E46="No disponible",E46="Pendiente"),OR(F46&lt;&gt;"",G46&lt;&gt;"")),"BORRAR HORAS",IF(AND(J46&lt;&gt;"",J46&gt;TODAY()),"REVISAR CONFIRMACIÓN","OK")))))))))</f>
        <v/>
      </c>
    </row>
    <row r="47">
      <c r="A47" s="21" t="n"/>
      <c r="B47" s="21" t="n"/>
      <c r="C47" s="23">
        <f>IF(B47="","",IFERROR(INDEX(tblReparto[Intérprete],MATCH(B47,tblReparto[ID de intérprete],0)),"ID NO ENCONTRADO"))</f>
        <v/>
      </c>
      <c r="D47" s="43" t="n"/>
      <c r="E47" s="21" t="n"/>
      <c r="F47" s="44" t="n"/>
      <c r="G47" s="44" t="n"/>
      <c r="H47" s="21" t="n"/>
      <c r="I47" s="22" t="n"/>
      <c r="J47" s="43" t="n"/>
      <c r="K47" s="23">
        <f>IF(AND(A47="",B47="",D47="",E47="",F47="",G47="",H47="",I47="",J47=""),"",IF(OR(A47="",B47="",D47="",E47=""),"INCOMPLETO",IF(C47="ID NO ENCONTRADO","INTÉRPRETE NO ENCONTRADO",IF(COUNTIF(tblDisponibilidad[ID de disponibilidad],A47)&gt;1,"ID DUPLICADO",IF(COUNTIFS(tblDisponibilidad[ID de intérprete],B47,tblDisponibilidad[Fecha],D47)&gt;1,"FECHA DUPLICADA",IF(AND(E47="Disponibilidad parcial",OR(F47="",G47="")),"FALTAN HORAS",IF(AND(F47&lt;&gt;"",G47&lt;&gt;"",G47&lt;=F47),"HORARIO NO VÁLIDO",IF(AND(OR(E47="No disponible",E47="Pendiente"),OR(F47&lt;&gt;"",G47&lt;&gt;"")),"BORRAR HORAS",IF(AND(J47&lt;&gt;"",J47&gt;TODAY()),"REVISAR CONFIRMACIÓN","OK")))))))))</f>
        <v/>
      </c>
    </row>
    <row r="48">
      <c r="A48" s="21" t="n"/>
      <c r="B48" s="21" t="n"/>
      <c r="C48" s="23">
        <f>IF(B48="","",IFERROR(INDEX(tblReparto[Intérprete],MATCH(B48,tblReparto[ID de intérprete],0)),"ID NO ENCONTRADO"))</f>
        <v/>
      </c>
      <c r="D48" s="43" t="n"/>
      <c r="E48" s="21" t="n"/>
      <c r="F48" s="44" t="n"/>
      <c r="G48" s="44" t="n"/>
      <c r="H48" s="21" t="n"/>
      <c r="I48" s="22" t="n"/>
      <c r="J48" s="43" t="n"/>
      <c r="K48" s="23">
        <f>IF(AND(A48="",B48="",D48="",E48="",F48="",G48="",H48="",I48="",J48=""),"",IF(OR(A48="",B48="",D48="",E48=""),"INCOMPLETO",IF(C48="ID NO ENCONTRADO","INTÉRPRETE NO ENCONTRADO",IF(COUNTIF(tblDisponibilidad[ID de disponibilidad],A48)&gt;1,"ID DUPLICADO",IF(COUNTIFS(tblDisponibilidad[ID de intérprete],B48,tblDisponibilidad[Fecha],D48)&gt;1,"FECHA DUPLICADA",IF(AND(E48="Disponibilidad parcial",OR(F48="",G48="")),"FALTAN HORAS",IF(AND(F48&lt;&gt;"",G48&lt;&gt;"",G48&lt;=F48),"HORARIO NO VÁLIDO",IF(AND(OR(E48="No disponible",E48="Pendiente"),OR(F48&lt;&gt;"",G48&lt;&gt;"")),"BORRAR HORAS",IF(AND(J48&lt;&gt;"",J48&gt;TODAY()),"REVISAR CONFIRMACIÓN","OK")))))))))</f>
        <v/>
      </c>
    </row>
    <row r="49">
      <c r="A49" s="21" t="n"/>
      <c r="B49" s="21" t="n"/>
      <c r="C49" s="23">
        <f>IF(B49="","",IFERROR(INDEX(tblReparto[Intérprete],MATCH(B49,tblReparto[ID de intérprete],0)),"ID NO ENCONTRADO"))</f>
        <v/>
      </c>
      <c r="D49" s="43" t="n"/>
      <c r="E49" s="21" t="n"/>
      <c r="F49" s="44" t="n"/>
      <c r="G49" s="44" t="n"/>
      <c r="H49" s="21" t="n"/>
      <c r="I49" s="22" t="n"/>
      <c r="J49" s="43" t="n"/>
      <c r="K49" s="23">
        <f>IF(AND(A49="",B49="",D49="",E49="",F49="",G49="",H49="",I49="",J49=""),"",IF(OR(A49="",B49="",D49="",E49=""),"INCOMPLETO",IF(C49="ID NO ENCONTRADO","INTÉRPRETE NO ENCONTRADO",IF(COUNTIF(tblDisponibilidad[ID de disponibilidad],A49)&gt;1,"ID DUPLICADO",IF(COUNTIFS(tblDisponibilidad[ID de intérprete],B49,tblDisponibilidad[Fecha],D49)&gt;1,"FECHA DUPLICADA",IF(AND(E49="Disponibilidad parcial",OR(F49="",G49="")),"FALTAN HORAS",IF(AND(F49&lt;&gt;"",G49&lt;&gt;"",G49&lt;=F49),"HORARIO NO VÁLIDO",IF(AND(OR(E49="No disponible",E49="Pendiente"),OR(F49&lt;&gt;"",G49&lt;&gt;"")),"BORRAR HORAS",IF(AND(J49&lt;&gt;"",J49&gt;TODAY()),"REVISAR CONFIRMACIÓN","OK")))))))))</f>
        <v/>
      </c>
    </row>
    <row r="50">
      <c r="A50" s="21" t="n"/>
      <c r="B50" s="21" t="n"/>
      <c r="C50" s="23">
        <f>IF(B50="","",IFERROR(INDEX(tblReparto[Intérprete],MATCH(B50,tblReparto[ID de intérprete],0)),"ID NO ENCONTRADO"))</f>
        <v/>
      </c>
      <c r="D50" s="43" t="n"/>
      <c r="E50" s="21" t="n"/>
      <c r="F50" s="44" t="n"/>
      <c r="G50" s="44" t="n"/>
      <c r="H50" s="21" t="n"/>
      <c r="I50" s="22" t="n"/>
      <c r="J50" s="43" t="n"/>
      <c r="K50" s="23">
        <f>IF(AND(A50="",B50="",D50="",E50="",F50="",G50="",H50="",I50="",J50=""),"",IF(OR(A50="",B50="",D50="",E50=""),"INCOMPLETO",IF(C50="ID NO ENCONTRADO","INTÉRPRETE NO ENCONTRADO",IF(COUNTIF(tblDisponibilidad[ID de disponibilidad],A50)&gt;1,"ID DUPLICADO",IF(COUNTIFS(tblDisponibilidad[ID de intérprete],B50,tblDisponibilidad[Fecha],D50)&gt;1,"FECHA DUPLICADA",IF(AND(E50="Disponibilidad parcial",OR(F50="",G50="")),"FALTAN HORAS",IF(AND(F50&lt;&gt;"",G50&lt;&gt;"",G50&lt;=F50),"HORARIO NO VÁLIDO",IF(AND(OR(E50="No disponible",E50="Pendiente"),OR(F50&lt;&gt;"",G50&lt;&gt;"")),"BORRAR HORAS",IF(AND(J50&lt;&gt;"",J50&gt;TODAY()),"REVISAR CONFIRMACIÓN","OK")))))))))</f>
        <v/>
      </c>
    </row>
    <row r="51">
      <c r="A51" s="21" t="n"/>
      <c r="B51" s="21" t="n"/>
      <c r="C51" s="23">
        <f>IF(B51="","",IFERROR(INDEX(tblReparto[Intérprete],MATCH(B51,tblReparto[ID de intérprete],0)),"ID NO ENCONTRADO"))</f>
        <v/>
      </c>
      <c r="D51" s="43" t="n"/>
      <c r="E51" s="21" t="n"/>
      <c r="F51" s="44" t="n"/>
      <c r="G51" s="44" t="n"/>
      <c r="H51" s="21" t="n"/>
      <c r="I51" s="22" t="n"/>
      <c r="J51" s="43" t="n"/>
      <c r="K51" s="23">
        <f>IF(AND(A51="",B51="",D51="",E51="",F51="",G51="",H51="",I51="",J51=""),"",IF(OR(A51="",B51="",D51="",E51=""),"INCOMPLETO",IF(C51="ID NO ENCONTRADO","INTÉRPRETE NO ENCONTRADO",IF(COUNTIF(tblDisponibilidad[ID de disponibilidad],A51)&gt;1,"ID DUPLICADO",IF(COUNTIFS(tblDisponibilidad[ID de intérprete],B51,tblDisponibilidad[Fecha],D51)&gt;1,"FECHA DUPLICADA",IF(AND(E51="Disponibilidad parcial",OR(F51="",G51="")),"FALTAN HORAS",IF(AND(F51&lt;&gt;"",G51&lt;&gt;"",G51&lt;=F51),"HORARIO NO VÁLIDO",IF(AND(OR(E51="No disponible",E51="Pendiente"),OR(F51&lt;&gt;"",G51&lt;&gt;"")),"BORRAR HORAS",IF(AND(J51&lt;&gt;"",J51&gt;TODAY()),"REVISAR CONFIRMACIÓN","OK")))))))))</f>
        <v/>
      </c>
    </row>
    <row r="52">
      <c r="A52" s="21" t="n"/>
      <c r="B52" s="21" t="n"/>
      <c r="C52" s="23">
        <f>IF(B52="","",IFERROR(INDEX(tblReparto[Intérprete],MATCH(B52,tblReparto[ID de intérprete],0)),"ID NO ENCONTRADO"))</f>
        <v/>
      </c>
      <c r="D52" s="43" t="n"/>
      <c r="E52" s="21" t="n"/>
      <c r="F52" s="44" t="n"/>
      <c r="G52" s="44" t="n"/>
      <c r="H52" s="21" t="n"/>
      <c r="I52" s="22" t="n"/>
      <c r="J52" s="43" t="n"/>
      <c r="K52" s="23">
        <f>IF(AND(A52="",B52="",D52="",E52="",F52="",G52="",H52="",I52="",J52=""),"",IF(OR(A52="",B52="",D52="",E52=""),"INCOMPLETO",IF(C52="ID NO ENCONTRADO","INTÉRPRETE NO ENCONTRADO",IF(COUNTIF(tblDisponibilidad[ID de disponibilidad],A52)&gt;1,"ID DUPLICADO",IF(COUNTIFS(tblDisponibilidad[ID de intérprete],B52,tblDisponibilidad[Fecha],D52)&gt;1,"FECHA DUPLICADA",IF(AND(E52="Disponibilidad parcial",OR(F52="",G52="")),"FALTAN HORAS",IF(AND(F52&lt;&gt;"",G52&lt;&gt;"",G52&lt;=F52),"HORARIO NO VÁLIDO",IF(AND(OR(E52="No disponible",E52="Pendiente"),OR(F52&lt;&gt;"",G52&lt;&gt;"")),"BORRAR HORAS",IF(AND(J52&lt;&gt;"",J52&gt;TODAY()),"REVISAR CONFIRMACIÓN","OK")))))))))</f>
        <v/>
      </c>
    </row>
    <row r="53">
      <c r="A53" s="21" t="n"/>
      <c r="B53" s="21" t="n"/>
      <c r="C53" s="23">
        <f>IF(B53="","",IFERROR(INDEX(tblReparto[Intérprete],MATCH(B53,tblReparto[ID de intérprete],0)),"ID NO ENCONTRADO"))</f>
        <v/>
      </c>
      <c r="D53" s="43" t="n"/>
      <c r="E53" s="21" t="n"/>
      <c r="F53" s="44" t="n"/>
      <c r="G53" s="44" t="n"/>
      <c r="H53" s="21" t="n"/>
      <c r="I53" s="22" t="n"/>
      <c r="J53" s="43" t="n"/>
      <c r="K53" s="23">
        <f>IF(AND(A53="",B53="",D53="",E53="",F53="",G53="",H53="",I53="",J53=""),"",IF(OR(A53="",B53="",D53="",E53=""),"INCOMPLETO",IF(C53="ID NO ENCONTRADO","INTÉRPRETE NO ENCONTRADO",IF(COUNTIF(tblDisponibilidad[ID de disponibilidad],A53)&gt;1,"ID DUPLICADO",IF(COUNTIFS(tblDisponibilidad[ID de intérprete],B53,tblDisponibilidad[Fecha],D53)&gt;1,"FECHA DUPLICADA",IF(AND(E53="Disponibilidad parcial",OR(F53="",G53="")),"FALTAN HORAS",IF(AND(F53&lt;&gt;"",G53&lt;&gt;"",G53&lt;=F53),"HORARIO NO VÁLIDO",IF(AND(OR(E53="No disponible",E53="Pendiente"),OR(F53&lt;&gt;"",G53&lt;&gt;"")),"BORRAR HORAS",IF(AND(J53&lt;&gt;"",J53&gt;TODAY()),"REVISAR CONFIRMACIÓN","OK")))))))))</f>
        <v/>
      </c>
    </row>
    <row r="54">
      <c r="A54" s="21" t="n"/>
      <c r="B54" s="21" t="n"/>
      <c r="C54" s="23">
        <f>IF(B54="","",IFERROR(INDEX(tblReparto[Intérprete],MATCH(B54,tblReparto[ID de intérprete],0)),"ID NO ENCONTRADO"))</f>
        <v/>
      </c>
      <c r="D54" s="43" t="n"/>
      <c r="E54" s="21" t="n"/>
      <c r="F54" s="44" t="n"/>
      <c r="G54" s="44" t="n"/>
      <c r="H54" s="21" t="n"/>
      <c r="I54" s="22" t="n"/>
      <c r="J54" s="43" t="n"/>
      <c r="K54" s="23">
        <f>IF(AND(A54="",B54="",D54="",E54="",F54="",G54="",H54="",I54="",J54=""),"",IF(OR(A54="",B54="",D54="",E54=""),"INCOMPLETO",IF(C54="ID NO ENCONTRADO","INTÉRPRETE NO ENCONTRADO",IF(COUNTIF(tblDisponibilidad[ID de disponibilidad],A54)&gt;1,"ID DUPLICADO",IF(COUNTIFS(tblDisponibilidad[ID de intérprete],B54,tblDisponibilidad[Fecha],D54)&gt;1,"FECHA DUPLICADA",IF(AND(E54="Disponibilidad parcial",OR(F54="",G54="")),"FALTAN HORAS",IF(AND(F54&lt;&gt;"",G54&lt;&gt;"",G54&lt;=F54),"HORARIO NO VÁLIDO",IF(AND(OR(E54="No disponible",E54="Pendiente"),OR(F54&lt;&gt;"",G54&lt;&gt;"")),"BORRAR HORAS",IF(AND(J54&lt;&gt;"",J54&gt;TODAY()),"REVISAR CONFIRMACIÓN","OK")))))))))</f>
        <v/>
      </c>
    </row>
    <row r="55">
      <c r="A55" s="21" t="n"/>
      <c r="B55" s="21" t="n"/>
      <c r="C55" s="23">
        <f>IF(B55="","",IFERROR(INDEX(tblReparto[Intérprete],MATCH(B55,tblReparto[ID de intérprete],0)),"ID NO ENCONTRADO"))</f>
        <v/>
      </c>
      <c r="D55" s="43" t="n"/>
      <c r="E55" s="21" t="n"/>
      <c r="F55" s="44" t="n"/>
      <c r="G55" s="44" t="n"/>
      <c r="H55" s="21" t="n"/>
      <c r="I55" s="22" t="n"/>
      <c r="J55" s="43" t="n"/>
      <c r="K55" s="23">
        <f>IF(AND(A55="",B55="",D55="",E55="",F55="",G55="",H55="",I55="",J55=""),"",IF(OR(A55="",B55="",D55="",E55=""),"INCOMPLETO",IF(C55="ID NO ENCONTRADO","INTÉRPRETE NO ENCONTRADO",IF(COUNTIF(tblDisponibilidad[ID de disponibilidad],A55)&gt;1,"ID DUPLICADO",IF(COUNTIFS(tblDisponibilidad[ID de intérprete],B55,tblDisponibilidad[Fecha],D55)&gt;1,"FECHA DUPLICADA",IF(AND(E55="Disponibilidad parcial",OR(F55="",G55="")),"FALTAN HORAS",IF(AND(F55&lt;&gt;"",G55&lt;&gt;"",G55&lt;=F55),"HORARIO NO VÁLIDO",IF(AND(OR(E55="No disponible",E55="Pendiente"),OR(F55&lt;&gt;"",G55&lt;&gt;"")),"BORRAR HORAS",IF(AND(J55&lt;&gt;"",J55&gt;TODAY()),"REVISAR CONFIRMACIÓN","OK")))))))))</f>
        <v/>
      </c>
    </row>
    <row r="56">
      <c r="A56" s="21" t="n"/>
      <c r="B56" s="21" t="n"/>
      <c r="C56" s="23">
        <f>IF(B56="","",IFERROR(INDEX(tblReparto[Intérprete],MATCH(B56,tblReparto[ID de intérprete],0)),"ID NO ENCONTRADO"))</f>
        <v/>
      </c>
      <c r="D56" s="43" t="n"/>
      <c r="E56" s="21" t="n"/>
      <c r="F56" s="44" t="n"/>
      <c r="G56" s="44" t="n"/>
      <c r="H56" s="21" t="n"/>
      <c r="I56" s="22" t="n"/>
      <c r="J56" s="43" t="n"/>
      <c r="K56" s="23">
        <f>IF(AND(A56="",B56="",D56="",E56="",F56="",G56="",H56="",I56="",J56=""),"",IF(OR(A56="",B56="",D56="",E56=""),"INCOMPLETO",IF(C56="ID NO ENCONTRADO","INTÉRPRETE NO ENCONTRADO",IF(COUNTIF(tblDisponibilidad[ID de disponibilidad],A56)&gt;1,"ID DUPLICADO",IF(COUNTIFS(tblDisponibilidad[ID de intérprete],B56,tblDisponibilidad[Fecha],D56)&gt;1,"FECHA DUPLICADA",IF(AND(E56="Disponibilidad parcial",OR(F56="",G56="")),"FALTAN HORAS",IF(AND(F56&lt;&gt;"",G56&lt;&gt;"",G56&lt;=F56),"HORARIO NO VÁLIDO",IF(AND(OR(E56="No disponible",E56="Pendiente"),OR(F56&lt;&gt;"",G56&lt;&gt;"")),"BORRAR HORAS",IF(AND(J56&lt;&gt;"",J56&gt;TODAY()),"REVISAR CONFIRMACIÓN","OK")))))))))</f>
        <v/>
      </c>
    </row>
    <row r="57">
      <c r="A57" s="21" t="n"/>
      <c r="B57" s="21" t="n"/>
      <c r="C57" s="23">
        <f>IF(B57="","",IFERROR(INDEX(tblReparto[Intérprete],MATCH(B57,tblReparto[ID de intérprete],0)),"ID NO ENCONTRADO"))</f>
        <v/>
      </c>
      <c r="D57" s="43" t="n"/>
      <c r="E57" s="21" t="n"/>
      <c r="F57" s="44" t="n"/>
      <c r="G57" s="44" t="n"/>
      <c r="H57" s="21" t="n"/>
      <c r="I57" s="22" t="n"/>
      <c r="J57" s="43" t="n"/>
      <c r="K57" s="23">
        <f>IF(AND(A57="",B57="",D57="",E57="",F57="",G57="",H57="",I57="",J57=""),"",IF(OR(A57="",B57="",D57="",E57=""),"INCOMPLETO",IF(C57="ID NO ENCONTRADO","INTÉRPRETE NO ENCONTRADO",IF(COUNTIF(tblDisponibilidad[ID de disponibilidad],A57)&gt;1,"ID DUPLICADO",IF(COUNTIFS(tblDisponibilidad[ID de intérprete],B57,tblDisponibilidad[Fecha],D57)&gt;1,"FECHA DUPLICADA",IF(AND(E57="Disponibilidad parcial",OR(F57="",G57="")),"FALTAN HORAS",IF(AND(F57&lt;&gt;"",G57&lt;&gt;"",G57&lt;=F57),"HORARIO NO VÁLIDO",IF(AND(OR(E57="No disponible",E57="Pendiente"),OR(F57&lt;&gt;"",G57&lt;&gt;"")),"BORRAR HORAS",IF(AND(J57&lt;&gt;"",J57&gt;TODAY()),"REVISAR CONFIRMACIÓN","OK")))))))))</f>
        <v/>
      </c>
    </row>
    <row r="58">
      <c r="A58" s="21" t="n"/>
      <c r="B58" s="21" t="n"/>
      <c r="C58" s="23">
        <f>IF(B58="","",IFERROR(INDEX(tblReparto[Intérprete],MATCH(B58,tblReparto[ID de intérprete],0)),"ID NO ENCONTRADO"))</f>
        <v/>
      </c>
      <c r="D58" s="43" t="n"/>
      <c r="E58" s="21" t="n"/>
      <c r="F58" s="44" t="n"/>
      <c r="G58" s="44" t="n"/>
      <c r="H58" s="21" t="n"/>
      <c r="I58" s="22" t="n"/>
      <c r="J58" s="43" t="n"/>
      <c r="K58" s="23">
        <f>IF(AND(A58="",B58="",D58="",E58="",F58="",G58="",H58="",I58="",J58=""),"",IF(OR(A58="",B58="",D58="",E58=""),"INCOMPLETO",IF(C58="ID NO ENCONTRADO","INTÉRPRETE NO ENCONTRADO",IF(COUNTIF(tblDisponibilidad[ID de disponibilidad],A58)&gt;1,"ID DUPLICADO",IF(COUNTIFS(tblDisponibilidad[ID de intérprete],B58,tblDisponibilidad[Fecha],D58)&gt;1,"FECHA DUPLICADA",IF(AND(E58="Disponibilidad parcial",OR(F58="",G58="")),"FALTAN HORAS",IF(AND(F58&lt;&gt;"",G58&lt;&gt;"",G58&lt;=F58),"HORARIO NO VÁLIDO",IF(AND(OR(E58="No disponible",E58="Pendiente"),OR(F58&lt;&gt;"",G58&lt;&gt;"")),"BORRAR HORAS",IF(AND(J58&lt;&gt;"",J58&gt;TODAY()),"REVISAR CONFIRMACIÓN","OK")))))))))</f>
        <v/>
      </c>
    </row>
    <row r="59">
      <c r="A59" s="21" t="n"/>
      <c r="B59" s="21" t="n"/>
      <c r="C59" s="23">
        <f>IF(B59="","",IFERROR(INDEX(tblReparto[Intérprete],MATCH(B59,tblReparto[ID de intérprete],0)),"ID NO ENCONTRADO"))</f>
        <v/>
      </c>
      <c r="D59" s="43" t="n"/>
      <c r="E59" s="21" t="n"/>
      <c r="F59" s="44" t="n"/>
      <c r="G59" s="44" t="n"/>
      <c r="H59" s="21" t="n"/>
      <c r="I59" s="22" t="n"/>
      <c r="J59" s="43" t="n"/>
      <c r="K59" s="23">
        <f>IF(AND(A59="",B59="",D59="",E59="",F59="",G59="",H59="",I59="",J59=""),"",IF(OR(A59="",B59="",D59="",E59=""),"INCOMPLETO",IF(C59="ID NO ENCONTRADO","INTÉRPRETE NO ENCONTRADO",IF(COUNTIF(tblDisponibilidad[ID de disponibilidad],A59)&gt;1,"ID DUPLICADO",IF(COUNTIFS(tblDisponibilidad[ID de intérprete],B59,tblDisponibilidad[Fecha],D59)&gt;1,"FECHA DUPLICADA",IF(AND(E59="Disponibilidad parcial",OR(F59="",G59="")),"FALTAN HORAS",IF(AND(F59&lt;&gt;"",G59&lt;&gt;"",G59&lt;=F59),"HORARIO NO VÁLIDO",IF(AND(OR(E59="No disponible",E59="Pendiente"),OR(F59&lt;&gt;"",G59&lt;&gt;"")),"BORRAR HORAS",IF(AND(J59&lt;&gt;"",J59&gt;TODAY()),"REVISAR CONFIRMACIÓN","OK")))))))))</f>
        <v/>
      </c>
    </row>
    <row r="60">
      <c r="A60" s="21" t="n"/>
      <c r="B60" s="21" t="n"/>
      <c r="C60" s="23">
        <f>IF(B60="","",IFERROR(INDEX(tblReparto[Intérprete],MATCH(B60,tblReparto[ID de intérprete],0)),"ID NO ENCONTRADO"))</f>
        <v/>
      </c>
      <c r="D60" s="43" t="n"/>
      <c r="E60" s="21" t="n"/>
      <c r="F60" s="44" t="n"/>
      <c r="G60" s="44" t="n"/>
      <c r="H60" s="21" t="n"/>
      <c r="I60" s="22" t="n"/>
      <c r="J60" s="43" t="n"/>
      <c r="K60" s="23">
        <f>IF(AND(A60="",B60="",D60="",E60="",F60="",G60="",H60="",I60="",J60=""),"",IF(OR(A60="",B60="",D60="",E60=""),"INCOMPLETO",IF(C60="ID NO ENCONTRADO","INTÉRPRETE NO ENCONTRADO",IF(COUNTIF(tblDisponibilidad[ID de disponibilidad],A60)&gt;1,"ID DUPLICADO",IF(COUNTIFS(tblDisponibilidad[ID de intérprete],B60,tblDisponibilidad[Fecha],D60)&gt;1,"FECHA DUPLICADA",IF(AND(E60="Disponibilidad parcial",OR(F60="",G60="")),"FALTAN HORAS",IF(AND(F60&lt;&gt;"",G60&lt;&gt;"",G60&lt;=F60),"HORARIO NO VÁLIDO",IF(AND(OR(E60="No disponible",E60="Pendiente"),OR(F60&lt;&gt;"",G60&lt;&gt;"")),"BORRAR HORAS",IF(AND(J60&lt;&gt;"",J60&gt;TODAY()),"REVISAR CONFIRMACIÓN","OK")))))))))</f>
        <v/>
      </c>
    </row>
    <row r="61">
      <c r="A61" s="21" t="n"/>
      <c r="B61" s="21" t="n"/>
      <c r="C61" s="23">
        <f>IF(B61="","",IFERROR(INDEX(tblReparto[Intérprete],MATCH(B61,tblReparto[ID de intérprete],0)),"ID NO ENCONTRADO"))</f>
        <v/>
      </c>
      <c r="D61" s="43" t="n"/>
      <c r="E61" s="21" t="n"/>
      <c r="F61" s="44" t="n"/>
      <c r="G61" s="44" t="n"/>
      <c r="H61" s="21" t="n"/>
      <c r="I61" s="22" t="n"/>
      <c r="J61" s="43" t="n"/>
      <c r="K61" s="23">
        <f>IF(AND(A61="",B61="",D61="",E61="",F61="",G61="",H61="",I61="",J61=""),"",IF(OR(A61="",B61="",D61="",E61=""),"INCOMPLETO",IF(C61="ID NO ENCONTRADO","INTÉRPRETE NO ENCONTRADO",IF(COUNTIF(tblDisponibilidad[ID de disponibilidad],A61)&gt;1,"ID DUPLICADO",IF(COUNTIFS(tblDisponibilidad[ID de intérprete],B61,tblDisponibilidad[Fecha],D61)&gt;1,"FECHA DUPLICADA",IF(AND(E61="Disponibilidad parcial",OR(F61="",G61="")),"FALTAN HORAS",IF(AND(F61&lt;&gt;"",G61&lt;&gt;"",G61&lt;=F61),"HORARIO NO VÁLIDO",IF(AND(OR(E61="No disponible",E61="Pendiente"),OR(F61&lt;&gt;"",G61&lt;&gt;"")),"BORRAR HORAS",IF(AND(J61&lt;&gt;"",J61&gt;TODAY()),"REVISAR CONFIRMACIÓN","OK")))))))))</f>
        <v/>
      </c>
    </row>
    <row r="62">
      <c r="A62" s="21" t="n"/>
      <c r="B62" s="21" t="n"/>
      <c r="C62" s="23">
        <f>IF(B62="","",IFERROR(INDEX(tblReparto[Intérprete],MATCH(B62,tblReparto[ID de intérprete],0)),"ID NO ENCONTRADO"))</f>
        <v/>
      </c>
      <c r="D62" s="43" t="n"/>
      <c r="E62" s="21" t="n"/>
      <c r="F62" s="44" t="n"/>
      <c r="G62" s="44" t="n"/>
      <c r="H62" s="21" t="n"/>
      <c r="I62" s="22" t="n"/>
      <c r="J62" s="43" t="n"/>
      <c r="K62" s="23">
        <f>IF(AND(A62="",B62="",D62="",E62="",F62="",G62="",H62="",I62="",J62=""),"",IF(OR(A62="",B62="",D62="",E62=""),"INCOMPLETO",IF(C62="ID NO ENCONTRADO","INTÉRPRETE NO ENCONTRADO",IF(COUNTIF(tblDisponibilidad[ID de disponibilidad],A62)&gt;1,"ID DUPLICADO",IF(COUNTIFS(tblDisponibilidad[ID de intérprete],B62,tblDisponibilidad[Fecha],D62)&gt;1,"FECHA DUPLICADA",IF(AND(E62="Disponibilidad parcial",OR(F62="",G62="")),"FALTAN HORAS",IF(AND(F62&lt;&gt;"",G62&lt;&gt;"",G62&lt;=F62),"HORARIO NO VÁLIDO",IF(AND(OR(E62="No disponible",E62="Pendiente"),OR(F62&lt;&gt;"",G62&lt;&gt;"")),"BORRAR HORAS",IF(AND(J62&lt;&gt;"",J62&gt;TODAY()),"REVISAR CONFIRMACIÓN","OK")))))))))</f>
        <v/>
      </c>
    </row>
    <row r="63">
      <c r="A63" s="21" t="n"/>
      <c r="B63" s="21" t="n"/>
      <c r="C63" s="23">
        <f>IF(B63="","",IFERROR(INDEX(tblReparto[Intérprete],MATCH(B63,tblReparto[ID de intérprete],0)),"ID NO ENCONTRADO"))</f>
        <v/>
      </c>
      <c r="D63" s="43" t="n"/>
      <c r="E63" s="21" t="n"/>
      <c r="F63" s="44" t="n"/>
      <c r="G63" s="44" t="n"/>
      <c r="H63" s="21" t="n"/>
      <c r="I63" s="22" t="n"/>
      <c r="J63" s="43" t="n"/>
      <c r="K63" s="23">
        <f>IF(AND(A63="",B63="",D63="",E63="",F63="",G63="",H63="",I63="",J63=""),"",IF(OR(A63="",B63="",D63="",E63=""),"INCOMPLETO",IF(C63="ID NO ENCONTRADO","INTÉRPRETE NO ENCONTRADO",IF(COUNTIF(tblDisponibilidad[ID de disponibilidad],A63)&gt;1,"ID DUPLICADO",IF(COUNTIFS(tblDisponibilidad[ID de intérprete],B63,tblDisponibilidad[Fecha],D63)&gt;1,"FECHA DUPLICADA",IF(AND(E63="Disponibilidad parcial",OR(F63="",G63="")),"FALTAN HORAS",IF(AND(F63&lt;&gt;"",G63&lt;&gt;"",G63&lt;=F63),"HORARIO NO VÁLIDO",IF(AND(OR(E63="No disponible",E63="Pendiente"),OR(F63&lt;&gt;"",G63&lt;&gt;"")),"BORRAR HORAS",IF(AND(J63&lt;&gt;"",J63&gt;TODAY()),"REVISAR CONFIRMACIÓN","OK")))))))))</f>
        <v/>
      </c>
    </row>
    <row r="64">
      <c r="A64" s="21" t="n"/>
      <c r="B64" s="21" t="n"/>
      <c r="C64" s="23">
        <f>IF(B64="","",IFERROR(INDEX(tblReparto[Intérprete],MATCH(B64,tblReparto[ID de intérprete],0)),"ID NO ENCONTRADO"))</f>
        <v/>
      </c>
      <c r="D64" s="43" t="n"/>
      <c r="E64" s="21" t="n"/>
      <c r="F64" s="44" t="n"/>
      <c r="G64" s="44" t="n"/>
      <c r="H64" s="21" t="n"/>
      <c r="I64" s="22" t="n"/>
      <c r="J64" s="43" t="n"/>
      <c r="K64" s="23">
        <f>IF(AND(A64="",B64="",D64="",E64="",F64="",G64="",H64="",I64="",J64=""),"",IF(OR(A64="",B64="",D64="",E64=""),"INCOMPLETO",IF(C64="ID NO ENCONTRADO","INTÉRPRETE NO ENCONTRADO",IF(COUNTIF(tblDisponibilidad[ID de disponibilidad],A64)&gt;1,"ID DUPLICADO",IF(COUNTIFS(tblDisponibilidad[ID de intérprete],B64,tblDisponibilidad[Fecha],D64)&gt;1,"FECHA DUPLICADA",IF(AND(E64="Disponibilidad parcial",OR(F64="",G64="")),"FALTAN HORAS",IF(AND(F64&lt;&gt;"",G64&lt;&gt;"",G64&lt;=F64),"HORARIO NO VÁLIDO",IF(AND(OR(E64="No disponible",E64="Pendiente"),OR(F64&lt;&gt;"",G64&lt;&gt;"")),"BORRAR HORAS",IF(AND(J64&lt;&gt;"",J64&gt;TODAY()),"REVISAR CONFIRMACIÓN","OK")))))))))</f>
        <v/>
      </c>
    </row>
    <row r="65">
      <c r="A65" s="21" t="n"/>
      <c r="B65" s="21" t="n"/>
      <c r="C65" s="23">
        <f>IF(B65="","",IFERROR(INDEX(tblReparto[Intérprete],MATCH(B65,tblReparto[ID de intérprete],0)),"ID NO ENCONTRADO"))</f>
        <v/>
      </c>
      <c r="D65" s="43" t="n"/>
      <c r="E65" s="21" t="n"/>
      <c r="F65" s="44" t="n"/>
      <c r="G65" s="44" t="n"/>
      <c r="H65" s="21" t="n"/>
      <c r="I65" s="22" t="n"/>
      <c r="J65" s="43" t="n"/>
      <c r="K65" s="23">
        <f>IF(AND(A65="",B65="",D65="",E65="",F65="",G65="",H65="",I65="",J65=""),"",IF(OR(A65="",B65="",D65="",E65=""),"INCOMPLETO",IF(C65="ID NO ENCONTRADO","INTÉRPRETE NO ENCONTRADO",IF(COUNTIF(tblDisponibilidad[ID de disponibilidad],A65)&gt;1,"ID DUPLICADO",IF(COUNTIFS(tblDisponibilidad[ID de intérprete],B65,tblDisponibilidad[Fecha],D65)&gt;1,"FECHA DUPLICADA",IF(AND(E65="Disponibilidad parcial",OR(F65="",G65="")),"FALTAN HORAS",IF(AND(F65&lt;&gt;"",G65&lt;&gt;"",G65&lt;=F65),"HORARIO NO VÁLIDO",IF(AND(OR(E65="No disponible",E65="Pendiente"),OR(F65&lt;&gt;"",G65&lt;&gt;"")),"BORRAR HORAS",IF(AND(J65&lt;&gt;"",J65&gt;TODAY()),"REVISAR CONFIRMACIÓN","OK")))))))))</f>
        <v/>
      </c>
    </row>
    <row r="66">
      <c r="A66" s="21" t="n"/>
      <c r="B66" s="21" t="n"/>
      <c r="C66" s="23">
        <f>IF(B66="","",IFERROR(INDEX(tblReparto[Intérprete],MATCH(B66,tblReparto[ID de intérprete],0)),"ID NO ENCONTRADO"))</f>
        <v/>
      </c>
      <c r="D66" s="43" t="n"/>
      <c r="E66" s="21" t="n"/>
      <c r="F66" s="44" t="n"/>
      <c r="G66" s="44" t="n"/>
      <c r="H66" s="21" t="n"/>
      <c r="I66" s="22" t="n"/>
      <c r="J66" s="43" t="n"/>
      <c r="K66" s="23">
        <f>IF(AND(A66="",B66="",D66="",E66="",F66="",G66="",H66="",I66="",J66=""),"",IF(OR(A66="",B66="",D66="",E66=""),"INCOMPLETO",IF(C66="ID NO ENCONTRADO","INTÉRPRETE NO ENCONTRADO",IF(COUNTIF(tblDisponibilidad[ID de disponibilidad],A66)&gt;1,"ID DUPLICADO",IF(COUNTIFS(tblDisponibilidad[ID de intérprete],B66,tblDisponibilidad[Fecha],D66)&gt;1,"FECHA DUPLICADA",IF(AND(E66="Disponibilidad parcial",OR(F66="",G66="")),"FALTAN HORAS",IF(AND(F66&lt;&gt;"",G66&lt;&gt;"",G66&lt;=F66),"HORARIO NO VÁLIDO",IF(AND(OR(E66="No disponible",E66="Pendiente"),OR(F66&lt;&gt;"",G66&lt;&gt;"")),"BORRAR HORAS",IF(AND(J66&lt;&gt;"",J66&gt;TODAY()),"REVISAR CONFIRMACIÓN","OK")))))))))</f>
        <v/>
      </c>
    </row>
    <row r="67">
      <c r="A67" s="21" t="n"/>
      <c r="B67" s="21" t="n"/>
      <c r="C67" s="23">
        <f>IF(B67="","",IFERROR(INDEX(tblReparto[Intérprete],MATCH(B67,tblReparto[ID de intérprete],0)),"ID NO ENCONTRADO"))</f>
        <v/>
      </c>
      <c r="D67" s="43" t="n"/>
      <c r="E67" s="21" t="n"/>
      <c r="F67" s="44" t="n"/>
      <c r="G67" s="44" t="n"/>
      <c r="H67" s="21" t="n"/>
      <c r="I67" s="22" t="n"/>
      <c r="J67" s="43" t="n"/>
      <c r="K67" s="23">
        <f>IF(AND(A67="",B67="",D67="",E67="",F67="",G67="",H67="",I67="",J67=""),"",IF(OR(A67="",B67="",D67="",E67=""),"INCOMPLETO",IF(C67="ID NO ENCONTRADO","INTÉRPRETE NO ENCONTRADO",IF(COUNTIF(tblDisponibilidad[ID de disponibilidad],A67)&gt;1,"ID DUPLICADO",IF(COUNTIFS(tblDisponibilidad[ID de intérprete],B67,tblDisponibilidad[Fecha],D67)&gt;1,"FECHA DUPLICADA",IF(AND(E67="Disponibilidad parcial",OR(F67="",G67="")),"FALTAN HORAS",IF(AND(F67&lt;&gt;"",G67&lt;&gt;"",G67&lt;=F67),"HORARIO NO VÁLIDO",IF(AND(OR(E67="No disponible",E67="Pendiente"),OR(F67&lt;&gt;"",G67&lt;&gt;"")),"BORRAR HORAS",IF(AND(J67&lt;&gt;"",J67&gt;TODAY()),"REVISAR CONFIRMACIÓN","OK")))))))))</f>
        <v/>
      </c>
    </row>
    <row r="68">
      <c r="A68" s="21" t="n"/>
      <c r="B68" s="21" t="n"/>
      <c r="C68" s="23">
        <f>IF(B68="","",IFERROR(INDEX(tblReparto[Intérprete],MATCH(B68,tblReparto[ID de intérprete],0)),"ID NO ENCONTRADO"))</f>
        <v/>
      </c>
      <c r="D68" s="43" t="n"/>
      <c r="E68" s="21" t="n"/>
      <c r="F68" s="44" t="n"/>
      <c r="G68" s="44" t="n"/>
      <c r="H68" s="21" t="n"/>
      <c r="I68" s="22" t="n"/>
      <c r="J68" s="43" t="n"/>
      <c r="K68" s="23">
        <f>IF(AND(A68="",B68="",D68="",E68="",F68="",G68="",H68="",I68="",J68=""),"",IF(OR(A68="",B68="",D68="",E68=""),"INCOMPLETO",IF(C68="ID NO ENCONTRADO","INTÉRPRETE NO ENCONTRADO",IF(COUNTIF(tblDisponibilidad[ID de disponibilidad],A68)&gt;1,"ID DUPLICADO",IF(COUNTIFS(tblDisponibilidad[ID de intérprete],B68,tblDisponibilidad[Fecha],D68)&gt;1,"FECHA DUPLICADA",IF(AND(E68="Disponibilidad parcial",OR(F68="",G68="")),"FALTAN HORAS",IF(AND(F68&lt;&gt;"",G68&lt;&gt;"",G68&lt;=F68),"HORARIO NO VÁLIDO",IF(AND(OR(E68="No disponible",E68="Pendiente"),OR(F68&lt;&gt;"",G68&lt;&gt;"")),"BORRAR HORAS",IF(AND(J68&lt;&gt;"",J68&gt;TODAY()),"REVISAR CONFIRMACIÓN","OK")))))))))</f>
        <v/>
      </c>
    </row>
    <row r="69">
      <c r="A69" s="21" t="n"/>
      <c r="B69" s="21" t="n"/>
      <c r="C69" s="23">
        <f>IF(B69="","",IFERROR(INDEX(tblReparto[Intérprete],MATCH(B69,tblReparto[ID de intérprete],0)),"ID NO ENCONTRADO"))</f>
        <v/>
      </c>
      <c r="D69" s="43" t="n"/>
      <c r="E69" s="21" t="n"/>
      <c r="F69" s="44" t="n"/>
      <c r="G69" s="44" t="n"/>
      <c r="H69" s="21" t="n"/>
      <c r="I69" s="22" t="n"/>
      <c r="J69" s="43" t="n"/>
      <c r="K69" s="23">
        <f>IF(AND(A69="",B69="",D69="",E69="",F69="",G69="",H69="",I69="",J69=""),"",IF(OR(A69="",B69="",D69="",E69=""),"INCOMPLETO",IF(C69="ID NO ENCONTRADO","INTÉRPRETE NO ENCONTRADO",IF(COUNTIF(tblDisponibilidad[ID de disponibilidad],A69)&gt;1,"ID DUPLICADO",IF(COUNTIFS(tblDisponibilidad[ID de intérprete],B69,tblDisponibilidad[Fecha],D69)&gt;1,"FECHA DUPLICADA",IF(AND(E69="Disponibilidad parcial",OR(F69="",G69="")),"FALTAN HORAS",IF(AND(F69&lt;&gt;"",G69&lt;&gt;"",G69&lt;=F69),"HORARIO NO VÁLIDO",IF(AND(OR(E69="No disponible",E69="Pendiente"),OR(F69&lt;&gt;"",G69&lt;&gt;"")),"BORRAR HORAS",IF(AND(J69&lt;&gt;"",J69&gt;TODAY()),"REVISAR CONFIRMACIÓN","OK")))))))))</f>
        <v/>
      </c>
    </row>
    <row r="70">
      <c r="A70" s="21" t="n"/>
      <c r="B70" s="21" t="n"/>
      <c r="C70" s="23">
        <f>IF(B70="","",IFERROR(INDEX(tblReparto[Intérprete],MATCH(B70,tblReparto[ID de intérprete],0)),"ID NO ENCONTRADO"))</f>
        <v/>
      </c>
      <c r="D70" s="43" t="n"/>
      <c r="E70" s="21" t="n"/>
      <c r="F70" s="44" t="n"/>
      <c r="G70" s="44" t="n"/>
      <c r="H70" s="21" t="n"/>
      <c r="I70" s="22" t="n"/>
      <c r="J70" s="43" t="n"/>
      <c r="K70" s="23">
        <f>IF(AND(A70="",B70="",D70="",E70="",F70="",G70="",H70="",I70="",J70=""),"",IF(OR(A70="",B70="",D70="",E70=""),"INCOMPLETO",IF(C70="ID NO ENCONTRADO","INTÉRPRETE NO ENCONTRADO",IF(COUNTIF(tblDisponibilidad[ID de disponibilidad],A70)&gt;1,"ID DUPLICADO",IF(COUNTIFS(tblDisponibilidad[ID de intérprete],B70,tblDisponibilidad[Fecha],D70)&gt;1,"FECHA DUPLICADA",IF(AND(E70="Disponibilidad parcial",OR(F70="",G70="")),"FALTAN HORAS",IF(AND(F70&lt;&gt;"",G70&lt;&gt;"",G70&lt;=F70),"HORARIO NO VÁLIDO",IF(AND(OR(E70="No disponible",E70="Pendiente"),OR(F70&lt;&gt;"",G70&lt;&gt;"")),"BORRAR HORAS",IF(AND(J70&lt;&gt;"",J70&gt;TODAY()),"REVISAR CONFIRMACIÓN","OK")))))))))</f>
        <v/>
      </c>
    </row>
    <row r="71">
      <c r="A71" s="21" t="n"/>
      <c r="B71" s="21" t="n"/>
      <c r="C71" s="23">
        <f>IF(B71="","",IFERROR(INDEX(tblReparto[Intérprete],MATCH(B71,tblReparto[ID de intérprete],0)),"ID NO ENCONTRADO"))</f>
        <v/>
      </c>
      <c r="D71" s="43" t="n"/>
      <c r="E71" s="21" t="n"/>
      <c r="F71" s="44" t="n"/>
      <c r="G71" s="44" t="n"/>
      <c r="H71" s="21" t="n"/>
      <c r="I71" s="22" t="n"/>
      <c r="J71" s="43" t="n"/>
      <c r="K71" s="23">
        <f>IF(AND(A71="",B71="",D71="",E71="",F71="",G71="",H71="",I71="",J71=""),"",IF(OR(A71="",B71="",D71="",E71=""),"INCOMPLETO",IF(C71="ID NO ENCONTRADO","INTÉRPRETE NO ENCONTRADO",IF(COUNTIF(tblDisponibilidad[ID de disponibilidad],A71)&gt;1,"ID DUPLICADO",IF(COUNTIFS(tblDisponibilidad[ID de intérprete],B71,tblDisponibilidad[Fecha],D71)&gt;1,"FECHA DUPLICADA",IF(AND(E71="Disponibilidad parcial",OR(F71="",G71="")),"FALTAN HORAS",IF(AND(F71&lt;&gt;"",G71&lt;&gt;"",G71&lt;=F71),"HORARIO NO VÁLIDO",IF(AND(OR(E71="No disponible",E71="Pendiente"),OR(F71&lt;&gt;"",G71&lt;&gt;"")),"BORRAR HORAS",IF(AND(J71&lt;&gt;"",J71&gt;TODAY()),"REVISAR CONFIRMACIÓN","OK")))))))))</f>
        <v/>
      </c>
    </row>
    <row r="72">
      <c r="A72" s="21" t="n"/>
      <c r="B72" s="21" t="n"/>
      <c r="C72" s="23">
        <f>IF(B72="","",IFERROR(INDEX(tblReparto[Intérprete],MATCH(B72,tblReparto[ID de intérprete],0)),"ID NO ENCONTRADO"))</f>
        <v/>
      </c>
      <c r="D72" s="43" t="n"/>
      <c r="E72" s="21" t="n"/>
      <c r="F72" s="44" t="n"/>
      <c r="G72" s="44" t="n"/>
      <c r="H72" s="21" t="n"/>
      <c r="I72" s="22" t="n"/>
      <c r="J72" s="43" t="n"/>
      <c r="K72" s="23">
        <f>IF(AND(A72="",B72="",D72="",E72="",F72="",G72="",H72="",I72="",J72=""),"",IF(OR(A72="",B72="",D72="",E72=""),"INCOMPLETO",IF(C72="ID NO ENCONTRADO","INTÉRPRETE NO ENCONTRADO",IF(COUNTIF(tblDisponibilidad[ID de disponibilidad],A72)&gt;1,"ID DUPLICADO",IF(COUNTIFS(tblDisponibilidad[ID de intérprete],B72,tblDisponibilidad[Fecha],D72)&gt;1,"FECHA DUPLICADA",IF(AND(E72="Disponibilidad parcial",OR(F72="",G72="")),"FALTAN HORAS",IF(AND(F72&lt;&gt;"",G72&lt;&gt;"",G72&lt;=F72),"HORARIO NO VÁLIDO",IF(AND(OR(E72="No disponible",E72="Pendiente"),OR(F72&lt;&gt;"",G72&lt;&gt;"")),"BORRAR HORAS",IF(AND(J72&lt;&gt;"",J72&gt;TODAY()),"REVISAR CONFIRMACIÓN","OK")))))))))</f>
        <v/>
      </c>
    </row>
    <row r="73">
      <c r="A73" s="21" t="n"/>
      <c r="B73" s="21" t="n"/>
      <c r="C73" s="23">
        <f>IF(B73="","",IFERROR(INDEX(tblReparto[Intérprete],MATCH(B73,tblReparto[ID de intérprete],0)),"ID NO ENCONTRADO"))</f>
        <v/>
      </c>
      <c r="D73" s="43" t="n"/>
      <c r="E73" s="21" t="n"/>
      <c r="F73" s="44" t="n"/>
      <c r="G73" s="44" t="n"/>
      <c r="H73" s="21" t="n"/>
      <c r="I73" s="22" t="n"/>
      <c r="J73" s="43" t="n"/>
      <c r="K73" s="23">
        <f>IF(AND(A73="",B73="",D73="",E73="",F73="",G73="",H73="",I73="",J73=""),"",IF(OR(A73="",B73="",D73="",E73=""),"INCOMPLETO",IF(C73="ID NO ENCONTRADO","INTÉRPRETE NO ENCONTRADO",IF(COUNTIF(tblDisponibilidad[ID de disponibilidad],A73)&gt;1,"ID DUPLICADO",IF(COUNTIFS(tblDisponibilidad[ID de intérprete],B73,tblDisponibilidad[Fecha],D73)&gt;1,"FECHA DUPLICADA",IF(AND(E73="Disponibilidad parcial",OR(F73="",G73="")),"FALTAN HORAS",IF(AND(F73&lt;&gt;"",G73&lt;&gt;"",G73&lt;=F73),"HORARIO NO VÁLIDO",IF(AND(OR(E73="No disponible",E73="Pendiente"),OR(F73&lt;&gt;"",G73&lt;&gt;"")),"BORRAR HORAS",IF(AND(J73&lt;&gt;"",J73&gt;TODAY()),"REVISAR CONFIRMACIÓN","OK")))))))))</f>
        <v/>
      </c>
    </row>
    <row r="74">
      <c r="A74" s="21" t="n"/>
      <c r="B74" s="21" t="n"/>
      <c r="C74" s="23">
        <f>IF(B74="","",IFERROR(INDEX(tblReparto[Intérprete],MATCH(B74,tblReparto[ID de intérprete],0)),"ID NO ENCONTRADO"))</f>
        <v/>
      </c>
      <c r="D74" s="43" t="n"/>
      <c r="E74" s="21" t="n"/>
      <c r="F74" s="44" t="n"/>
      <c r="G74" s="44" t="n"/>
      <c r="H74" s="21" t="n"/>
      <c r="I74" s="22" t="n"/>
      <c r="J74" s="43" t="n"/>
      <c r="K74" s="23">
        <f>IF(AND(A74="",B74="",D74="",E74="",F74="",G74="",H74="",I74="",J74=""),"",IF(OR(A74="",B74="",D74="",E74=""),"INCOMPLETO",IF(C74="ID NO ENCONTRADO","INTÉRPRETE NO ENCONTRADO",IF(COUNTIF(tblDisponibilidad[ID de disponibilidad],A74)&gt;1,"ID DUPLICADO",IF(COUNTIFS(tblDisponibilidad[ID de intérprete],B74,tblDisponibilidad[Fecha],D74)&gt;1,"FECHA DUPLICADA",IF(AND(E74="Disponibilidad parcial",OR(F74="",G74="")),"FALTAN HORAS",IF(AND(F74&lt;&gt;"",G74&lt;&gt;"",G74&lt;=F74),"HORARIO NO VÁLIDO",IF(AND(OR(E74="No disponible",E74="Pendiente"),OR(F74&lt;&gt;"",G74&lt;&gt;"")),"BORRAR HORAS",IF(AND(J74&lt;&gt;"",J74&gt;TODAY()),"REVISAR CONFIRMACIÓN","OK")))))))))</f>
        <v/>
      </c>
    </row>
    <row r="75">
      <c r="A75" s="21" t="n"/>
      <c r="B75" s="21" t="n"/>
      <c r="C75" s="23">
        <f>IF(B75="","",IFERROR(INDEX(tblReparto[Intérprete],MATCH(B75,tblReparto[ID de intérprete],0)),"ID NO ENCONTRADO"))</f>
        <v/>
      </c>
      <c r="D75" s="43" t="n"/>
      <c r="E75" s="21" t="n"/>
      <c r="F75" s="44" t="n"/>
      <c r="G75" s="44" t="n"/>
      <c r="H75" s="21" t="n"/>
      <c r="I75" s="22" t="n"/>
      <c r="J75" s="43" t="n"/>
      <c r="K75" s="23">
        <f>IF(AND(A75="",B75="",D75="",E75="",F75="",G75="",H75="",I75="",J75=""),"",IF(OR(A75="",B75="",D75="",E75=""),"INCOMPLETO",IF(C75="ID NO ENCONTRADO","INTÉRPRETE NO ENCONTRADO",IF(COUNTIF(tblDisponibilidad[ID de disponibilidad],A75)&gt;1,"ID DUPLICADO",IF(COUNTIFS(tblDisponibilidad[ID de intérprete],B75,tblDisponibilidad[Fecha],D75)&gt;1,"FECHA DUPLICADA",IF(AND(E75="Disponibilidad parcial",OR(F75="",G75="")),"FALTAN HORAS",IF(AND(F75&lt;&gt;"",G75&lt;&gt;"",G75&lt;=F75),"HORARIO NO VÁLIDO",IF(AND(OR(E75="No disponible",E75="Pendiente"),OR(F75&lt;&gt;"",G75&lt;&gt;"")),"BORRAR HORAS",IF(AND(J75&lt;&gt;"",J75&gt;TODAY()),"REVISAR CONFIRMACIÓN","OK")))))))))</f>
        <v/>
      </c>
    </row>
    <row r="76">
      <c r="A76" s="21" t="n"/>
      <c r="B76" s="21" t="n"/>
      <c r="C76" s="23">
        <f>IF(B76="","",IFERROR(INDEX(tblReparto[Intérprete],MATCH(B76,tblReparto[ID de intérprete],0)),"ID NO ENCONTRADO"))</f>
        <v/>
      </c>
      <c r="D76" s="43" t="n"/>
      <c r="E76" s="21" t="n"/>
      <c r="F76" s="44" t="n"/>
      <c r="G76" s="44" t="n"/>
      <c r="H76" s="21" t="n"/>
      <c r="I76" s="22" t="n"/>
      <c r="J76" s="43" t="n"/>
      <c r="K76" s="23">
        <f>IF(AND(A76="",B76="",D76="",E76="",F76="",G76="",H76="",I76="",J76=""),"",IF(OR(A76="",B76="",D76="",E76=""),"INCOMPLETO",IF(C76="ID NO ENCONTRADO","INTÉRPRETE NO ENCONTRADO",IF(COUNTIF(tblDisponibilidad[ID de disponibilidad],A76)&gt;1,"ID DUPLICADO",IF(COUNTIFS(tblDisponibilidad[ID de intérprete],B76,tblDisponibilidad[Fecha],D76)&gt;1,"FECHA DUPLICADA",IF(AND(E76="Disponibilidad parcial",OR(F76="",G76="")),"FALTAN HORAS",IF(AND(F76&lt;&gt;"",G76&lt;&gt;"",G76&lt;=F76),"HORARIO NO VÁLIDO",IF(AND(OR(E76="No disponible",E76="Pendiente"),OR(F76&lt;&gt;"",G76&lt;&gt;"")),"BORRAR HORAS",IF(AND(J76&lt;&gt;"",J76&gt;TODAY()),"REVISAR CONFIRMACIÓN","OK")))))))))</f>
        <v/>
      </c>
    </row>
    <row r="77">
      <c r="A77" s="21" t="n"/>
      <c r="B77" s="21" t="n"/>
      <c r="C77" s="23">
        <f>IF(B77="","",IFERROR(INDEX(tblReparto[Intérprete],MATCH(B77,tblReparto[ID de intérprete],0)),"ID NO ENCONTRADO"))</f>
        <v/>
      </c>
      <c r="D77" s="43" t="n"/>
      <c r="E77" s="21" t="n"/>
      <c r="F77" s="44" t="n"/>
      <c r="G77" s="44" t="n"/>
      <c r="H77" s="21" t="n"/>
      <c r="I77" s="22" t="n"/>
      <c r="J77" s="43" t="n"/>
      <c r="K77" s="23">
        <f>IF(AND(A77="",B77="",D77="",E77="",F77="",G77="",H77="",I77="",J77=""),"",IF(OR(A77="",B77="",D77="",E77=""),"INCOMPLETO",IF(C77="ID NO ENCONTRADO","INTÉRPRETE NO ENCONTRADO",IF(COUNTIF(tblDisponibilidad[ID de disponibilidad],A77)&gt;1,"ID DUPLICADO",IF(COUNTIFS(tblDisponibilidad[ID de intérprete],B77,tblDisponibilidad[Fecha],D77)&gt;1,"FECHA DUPLICADA",IF(AND(E77="Disponibilidad parcial",OR(F77="",G77="")),"FALTAN HORAS",IF(AND(F77&lt;&gt;"",G77&lt;&gt;"",G77&lt;=F77),"HORARIO NO VÁLIDO",IF(AND(OR(E77="No disponible",E77="Pendiente"),OR(F77&lt;&gt;"",G77&lt;&gt;"")),"BORRAR HORAS",IF(AND(J77&lt;&gt;"",J77&gt;TODAY()),"REVISAR CONFIRMACIÓN","OK")))))))))</f>
        <v/>
      </c>
    </row>
    <row r="78">
      <c r="A78" s="21" t="n"/>
      <c r="B78" s="21" t="n"/>
      <c r="C78" s="23">
        <f>IF(B78="","",IFERROR(INDEX(tblReparto[Intérprete],MATCH(B78,tblReparto[ID de intérprete],0)),"ID NO ENCONTRADO"))</f>
        <v/>
      </c>
      <c r="D78" s="43" t="n"/>
      <c r="E78" s="21" t="n"/>
      <c r="F78" s="44" t="n"/>
      <c r="G78" s="44" t="n"/>
      <c r="H78" s="21" t="n"/>
      <c r="I78" s="22" t="n"/>
      <c r="J78" s="43" t="n"/>
      <c r="K78" s="23">
        <f>IF(AND(A78="",B78="",D78="",E78="",F78="",G78="",H78="",I78="",J78=""),"",IF(OR(A78="",B78="",D78="",E78=""),"INCOMPLETO",IF(C78="ID NO ENCONTRADO","INTÉRPRETE NO ENCONTRADO",IF(COUNTIF(tblDisponibilidad[ID de disponibilidad],A78)&gt;1,"ID DUPLICADO",IF(COUNTIFS(tblDisponibilidad[ID de intérprete],B78,tblDisponibilidad[Fecha],D78)&gt;1,"FECHA DUPLICADA",IF(AND(E78="Disponibilidad parcial",OR(F78="",G78="")),"FALTAN HORAS",IF(AND(F78&lt;&gt;"",G78&lt;&gt;"",G78&lt;=F78),"HORARIO NO VÁLIDO",IF(AND(OR(E78="No disponible",E78="Pendiente"),OR(F78&lt;&gt;"",G78&lt;&gt;"")),"BORRAR HORAS",IF(AND(J78&lt;&gt;"",J78&gt;TODAY()),"REVISAR CONFIRMACIÓN","OK")))))))))</f>
        <v/>
      </c>
    </row>
    <row r="79">
      <c r="A79" s="21" t="n"/>
      <c r="B79" s="21" t="n"/>
      <c r="C79" s="23">
        <f>IF(B79="","",IFERROR(INDEX(tblReparto[Intérprete],MATCH(B79,tblReparto[ID de intérprete],0)),"ID NO ENCONTRADO"))</f>
        <v/>
      </c>
      <c r="D79" s="43" t="n"/>
      <c r="E79" s="21" t="n"/>
      <c r="F79" s="44" t="n"/>
      <c r="G79" s="44" t="n"/>
      <c r="H79" s="21" t="n"/>
      <c r="I79" s="22" t="n"/>
      <c r="J79" s="43" t="n"/>
      <c r="K79" s="23">
        <f>IF(AND(A79="",B79="",D79="",E79="",F79="",G79="",H79="",I79="",J79=""),"",IF(OR(A79="",B79="",D79="",E79=""),"INCOMPLETO",IF(C79="ID NO ENCONTRADO","INTÉRPRETE NO ENCONTRADO",IF(COUNTIF(tblDisponibilidad[ID de disponibilidad],A79)&gt;1,"ID DUPLICADO",IF(COUNTIFS(tblDisponibilidad[ID de intérprete],B79,tblDisponibilidad[Fecha],D79)&gt;1,"FECHA DUPLICADA",IF(AND(E79="Disponibilidad parcial",OR(F79="",G79="")),"FALTAN HORAS",IF(AND(F79&lt;&gt;"",G79&lt;&gt;"",G79&lt;=F79),"HORARIO NO VÁLIDO",IF(AND(OR(E79="No disponible",E79="Pendiente"),OR(F79&lt;&gt;"",G79&lt;&gt;"")),"BORRAR HORAS",IF(AND(J79&lt;&gt;"",J79&gt;TODAY()),"REVISAR CONFIRMACIÓN","OK")))))))))</f>
        <v/>
      </c>
    </row>
    <row r="80">
      <c r="A80" s="21" t="n"/>
      <c r="B80" s="21" t="n"/>
      <c r="C80" s="23">
        <f>IF(B80="","",IFERROR(INDEX(tblReparto[Intérprete],MATCH(B80,tblReparto[ID de intérprete],0)),"ID NO ENCONTRADO"))</f>
        <v/>
      </c>
      <c r="D80" s="43" t="n"/>
      <c r="E80" s="21" t="n"/>
      <c r="F80" s="44" t="n"/>
      <c r="G80" s="44" t="n"/>
      <c r="H80" s="21" t="n"/>
      <c r="I80" s="22" t="n"/>
      <c r="J80" s="43" t="n"/>
      <c r="K80" s="23">
        <f>IF(AND(A80="",B80="",D80="",E80="",F80="",G80="",H80="",I80="",J80=""),"",IF(OR(A80="",B80="",D80="",E80=""),"INCOMPLETO",IF(C80="ID NO ENCONTRADO","INTÉRPRETE NO ENCONTRADO",IF(COUNTIF(tblDisponibilidad[ID de disponibilidad],A80)&gt;1,"ID DUPLICADO",IF(COUNTIFS(tblDisponibilidad[ID de intérprete],B80,tblDisponibilidad[Fecha],D80)&gt;1,"FECHA DUPLICADA",IF(AND(E80="Disponibilidad parcial",OR(F80="",G80="")),"FALTAN HORAS",IF(AND(F80&lt;&gt;"",G80&lt;&gt;"",G80&lt;=F80),"HORARIO NO VÁLIDO",IF(AND(OR(E80="No disponible",E80="Pendiente"),OR(F80&lt;&gt;"",G80&lt;&gt;"")),"BORRAR HORAS",IF(AND(J80&lt;&gt;"",J80&gt;TODAY()),"REVISAR CONFIRMACIÓN","OK")))))))))</f>
        <v/>
      </c>
    </row>
    <row r="81">
      <c r="A81" s="21" t="n"/>
      <c r="B81" s="21" t="n"/>
      <c r="C81" s="23">
        <f>IF(B81="","",IFERROR(INDEX(tblReparto[Intérprete],MATCH(B81,tblReparto[ID de intérprete],0)),"ID NO ENCONTRADO"))</f>
        <v/>
      </c>
      <c r="D81" s="43" t="n"/>
      <c r="E81" s="21" t="n"/>
      <c r="F81" s="44" t="n"/>
      <c r="G81" s="44" t="n"/>
      <c r="H81" s="21" t="n"/>
      <c r="I81" s="22" t="n"/>
      <c r="J81" s="43" t="n"/>
      <c r="K81" s="23">
        <f>IF(AND(A81="",B81="",D81="",E81="",F81="",G81="",H81="",I81="",J81=""),"",IF(OR(A81="",B81="",D81="",E81=""),"INCOMPLETO",IF(C81="ID NO ENCONTRADO","INTÉRPRETE NO ENCONTRADO",IF(COUNTIF(tblDisponibilidad[ID de disponibilidad],A81)&gt;1,"ID DUPLICADO",IF(COUNTIFS(tblDisponibilidad[ID de intérprete],B81,tblDisponibilidad[Fecha],D81)&gt;1,"FECHA DUPLICADA",IF(AND(E81="Disponibilidad parcial",OR(F81="",G81="")),"FALTAN HORAS",IF(AND(F81&lt;&gt;"",G81&lt;&gt;"",G81&lt;=F81),"HORARIO NO VÁLIDO",IF(AND(OR(E81="No disponible",E81="Pendiente"),OR(F81&lt;&gt;"",G81&lt;&gt;"")),"BORRAR HORAS",IF(AND(J81&lt;&gt;"",J81&gt;TODAY()),"REVISAR CONFIRMACIÓN","OK")))))))))</f>
        <v/>
      </c>
    </row>
    <row r="82">
      <c r="A82" s="21" t="n"/>
      <c r="B82" s="21" t="n"/>
      <c r="C82" s="23">
        <f>IF(B82="","",IFERROR(INDEX(tblReparto[Intérprete],MATCH(B82,tblReparto[ID de intérprete],0)),"ID NO ENCONTRADO"))</f>
        <v/>
      </c>
      <c r="D82" s="43" t="n"/>
      <c r="E82" s="21" t="n"/>
      <c r="F82" s="44" t="n"/>
      <c r="G82" s="44" t="n"/>
      <c r="H82" s="21" t="n"/>
      <c r="I82" s="22" t="n"/>
      <c r="J82" s="43" t="n"/>
      <c r="K82" s="23">
        <f>IF(AND(A82="",B82="",D82="",E82="",F82="",G82="",H82="",I82="",J82=""),"",IF(OR(A82="",B82="",D82="",E82=""),"INCOMPLETO",IF(C82="ID NO ENCONTRADO","INTÉRPRETE NO ENCONTRADO",IF(COUNTIF(tblDisponibilidad[ID de disponibilidad],A82)&gt;1,"ID DUPLICADO",IF(COUNTIFS(tblDisponibilidad[ID de intérprete],B82,tblDisponibilidad[Fecha],D82)&gt;1,"FECHA DUPLICADA",IF(AND(E82="Disponibilidad parcial",OR(F82="",G82="")),"FALTAN HORAS",IF(AND(F82&lt;&gt;"",G82&lt;&gt;"",G82&lt;=F82),"HORARIO NO VÁLIDO",IF(AND(OR(E82="No disponible",E82="Pendiente"),OR(F82&lt;&gt;"",G82&lt;&gt;"")),"BORRAR HORAS",IF(AND(J82&lt;&gt;"",J82&gt;TODAY()),"REVISAR CONFIRMACIÓN","OK")))))))))</f>
        <v/>
      </c>
    </row>
    <row r="83">
      <c r="A83" s="21" t="n"/>
      <c r="B83" s="21" t="n"/>
      <c r="C83" s="23">
        <f>IF(B83="","",IFERROR(INDEX(tblReparto[Intérprete],MATCH(B83,tblReparto[ID de intérprete],0)),"ID NO ENCONTRADO"))</f>
        <v/>
      </c>
      <c r="D83" s="43" t="n"/>
      <c r="E83" s="21" t="n"/>
      <c r="F83" s="44" t="n"/>
      <c r="G83" s="44" t="n"/>
      <c r="H83" s="21" t="n"/>
      <c r="I83" s="22" t="n"/>
      <c r="J83" s="43" t="n"/>
      <c r="K83" s="23">
        <f>IF(AND(A83="",B83="",D83="",E83="",F83="",G83="",H83="",I83="",J83=""),"",IF(OR(A83="",B83="",D83="",E83=""),"INCOMPLETO",IF(C83="ID NO ENCONTRADO","INTÉRPRETE NO ENCONTRADO",IF(COUNTIF(tblDisponibilidad[ID de disponibilidad],A83)&gt;1,"ID DUPLICADO",IF(COUNTIFS(tblDisponibilidad[ID de intérprete],B83,tblDisponibilidad[Fecha],D83)&gt;1,"FECHA DUPLICADA",IF(AND(E83="Disponibilidad parcial",OR(F83="",G83="")),"FALTAN HORAS",IF(AND(F83&lt;&gt;"",G83&lt;&gt;"",G83&lt;=F83),"HORARIO NO VÁLIDO",IF(AND(OR(E83="No disponible",E83="Pendiente"),OR(F83&lt;&gt;"",G83&lt;&gt;"")),"BORRAR HORAS",IF(AND(J83&lt;&gt;"",J83&gt;TODAY()),"REVISAR CONFIRMACIÓN","OK")))))))))</f>
        <v/>
      </c>
    </row>
    <row r="84">
      <c r="A84" s="21" t="n"/>
      <c r="B84" s="21" t="n"/>
      <c r="C84" s="23">
        <f>IF(B84="","",IFERROR(INDEX(tblReparto[Intérprete],MATCH(B84,tblReparto[ID de intérprete],0)),"ID NO ENCONTRADO"))</f>
        <v/>
      </c>
      <c r="D84" s="43" t="n"/>
      <c r="E84" s="21" t="n"/>
      <c r="F84" s="44" t="n"/>
      <c r="G84" s="44" t="n"/>
      <c r="H84" s="21" t="n"/>
      <c r="I84" s="22" t="n"/>
      <c r="J84" s="43" t="n"/>
      <c r="K84" s="23">
        <f>IF(AND(A84="",B84="",D84="",E84="",F84="",G84="",H84="",I84="",J84=""),"",IF(OR(A84="",B84="",D84="",E84=""),"INCOMPLETO",IF(C84="ID NO ENCONTRADO","INTÉRPRETE NO ENCONTRADO",IF(COUNTIF(tblDisponibilidad[ID de disponibilidad],A84)&gt;1,"ID DUPLICADO",IF(COUNTIFS(tblDisponibilidad[ID de intérprete],B84,tblDisponibilidad[Fecha],D84)&gt;1,"FECHA DUPLICADA",IF(AND(E84="Disponibilidad parcial",OR(F84="",G84="")),"FALTAN HORAS",IF(AND(F84&lt;&gt;"",G84&lt;&gt;"",G84&lt;=F84),"HORARIO NO VÁLIDO",IF(AND(OR(E84="No disponible",E84="Pendiente"),OR(F84&lt;&gt;"",G84&lt;&gt;"")),"BORRAR HORAS",IF(AND(J84&lt;&gt;"",J84&gt;TODAY()),"REVISAR CONFIRMACIÓN","OK")))))))))</f>
        <v/>
      </c>
    </row>
    <row r="85">
      <c r="A85" s="21" t="n"/>
      <c r="B85" s="21" t="n"/>
      <c r="C85" s="23">
        <f>IF(B85="","",IFERROR(INDEX(tblReparto[Intérprete],MATCH(B85,tblReparto[ID de intérprete],0)),"ID NO ENCONTRADO"))</f>
        <v/>
      </c>
      <c r="D85" s="43" t="n"/>
      <c r="E85" s="21" t="n"/>
      <c r="F85" s="44" t="n"/>
      <c r="G85" s="44" t="n"/>
      <c r="H85" s="21" t="n"/>
      <c r="I85" s="22" t="n"/>
      <c r="J85" s="43" t="n"/>
      <c r="K85" s="23">
        <f>IF(AND(A85="",B85="",D85="",E85="",F85="",G85="",H85="",I85="",J85=""),"",IF(OR(A85="",B85="",D85="",E85=""),"INCOMPLETO",IF(C85="ID NO ENCONTRADO","INTÉRPRETE NO ENCONTRADO",IF(COUNTIF(tblDisponibilidad[ID de disponibilidad],A85)&gt;1,"ID DUPLICADO",IF(COUNTIFS(tblDisponibilidad[ID de intérprete],B85,tblDisponibilidad[Fecha],D85)&gt;1,"FECHA DUPLICADA",IF(AND(E85="Disponibilidad parcial",OR(F85="",G85="")),"FALTAN HORAS",IF(AND(F85&lt;&gt;"",G85&lt;&gt;"",G85&lt;=F85),"HORARIO NO VÁLIDO",IF(AND(OR(E85="No disponible",E85="Pendiente"),OR(F85&lt;&gt;"",G85&lt;&gt;"")),"BORRAR HORAS",IF(AND(J85&lt;&gt;"",J85&gt;TODAY()),"REVISAR CONFIRMACIÓN","OK")))))))))</f>
        <v/>
      </c>
    </row>
    <row r="86">
      <c r="A86" s="21" t="n"/>
      <c r="B86" s="21" t="n"/>
      <c r="C86" s="23">
        <f>IF(B86="","",IFERROR(INDEX(tblReparto[Intérprete],MATCH(B86,tblReparto[ID de intérprete],0)),"ID NO ENCONTRADO"))</f>
        <v/>
      </c>
      <c r="D86" s="43" t="n"/>
      <c r="E86" s="21" t="n"/>
      <c r="F86" s="44" t="n"/>
      <c r="G86" s="44" t="n"/>
      <c r="H86" s="21" t="n"/>
      <c r="I86" s="22" t="n"/>
      <c r="J86" s="43" t="n"/>
      <c r="K86" s="23">
        <f>IF(AND(A86="",B86="",D86="",E86="",F86="",G86="",H86="",I86="",J86=""),"",IF(OR(A86="",B86="",D86="",E86=""),"INCOMPLETO",IF(C86="ID NO ENCONTRADO","INTÉRPRETE NO ENCONTRADO",IF(COUNTIF(tblDisponibilidad[ID de disponibilidad],A86)&gt;1,"ID DUPLICADO",IF(COUNTIFS(tblDisponibilidad[ID de intérprete],B86,tblDisponibilidad[Fecha],D86)&gt;1,"FECHA DUPLICADA",IF(AND(E86="Disponibilidad parcial",OR(F86="",G86="")),"FALTAN HORAS",IF(AND(F86&lt;&gt;"",G86&lt;&gt;"",G86&lt;=F86),"HORARIO NO VÁLIDO",IF(AND(OR(E86="No disponible",E86="Pendiente"),OR(F86&lt;&gt;"",G86&lt;&gt;"")),"BORRAR HORAS",IF(AND(J86&lt;&gt;"",J86&gt;TODAY()),"REVISAR CONFIRMACIÓN","OK")))))))))</f>
        <v/>
      </c>
    </row>
    <row r="87">
      <c r="A87" s="21" t="n"/>
      <c r="B87" s="21" t="n"/>
      <c r="C87" s="23">
        <f>IF(B87="","",IFERROR(INDEX(tblReparto[Intérprete],MATCH(B87,tblReparto[ID de intérprete],0)),"ID NO ENCONTRADO"))</f>
        <v/>
      </c>
      <c r="D87" s="43" t="n"/>
      <c r="E87" s="21" t="n"/>
      <c r="F87" s="44" t="n"/>
      <c r="G87" s="44" t="n"/>
      <c r="H87" s="21" t="n"/>
      <c r="I87" s="22" t="n"/>
      <c r="J87" s="43" t="n"/>
      <c r="K87" s="23">
        <f>IF(AND(A87="",B87="",D87="",E87="",F87="",G87="",H87="",I87="",J87=""),"",IF(OR(A87="",B87="",D87="",E87=""),"INCOMPLETO",IF(C87="ID NO ENCONTRADO","INTÉRPRETE NO ENCONTRADO",IF(COUNTIF(tblDisponibilidad[ID de disponibilidad],A87)&gt;1,"ID DUPLICADO",IF(COUNTIFS(tblDisponibilidad[ID de intérprete],B87,tblDisponibilidad[Fecha],D87)&gt;1,"FECHA DUPLICADA",IF(AND(E87="Disponibilidad parcial",OR(F87="",G87="")),"FALTAN HORAS",IF(AND(F87&lt;&gt;"",G87&lt;&gt;"",G87&lt;=F87),"HORARIO NO VÁLIDO",IF(AND(OR(E87="No disponible",E87="Pendiente"),OR(F87&lt;&gt;"",G87&lt;&gt;"")),"BORRAR HORAS",IF(AND(J87&lt;&gt;"",J87&gt;TODAY()),"REVISAR CONFIRMACIÓN","OK")))))))))</f>
        <v/>
      </c>
    </row>
    <row r="88">
      <c r="A88" s="21" t="n"/>
      <c r="B88" s="21" t="n"/>
      <c r="C88" s="23">
        <f>IF(B88="","",IFERROR(INDEX(tblReparto[Intérprete],MATCH(B88,tblReparto[ID de intérprete],0)),"ID NO ENCONTRADO"))</f>
        <v/>
      </c>
      <c r="D88" s="43" t="n"/>
      <c r="E88" s="21" t="n"/>
      <c r="F88" s="44" t="n"/>
      <c r="G88" s="44" t="n"/>
      <c r="H88" s="21" t="n"/>
      <c r="I88" s="22" t="n"/>
      <c r="J88" s="43" t="n"/>
      <c r="K88" s="23">
        <f>IF(AND(A88="",B88="",D88="",E88="",F88="",G88="",H88="",I88="",J88=""),"",IF(OR(A88="",B88="",D88="",E88=""),"INCOMPLETO",IF(C88="ID NO ENCONTRADO","INTÉRPRETE NO ENCONTRADO",IF(COUNTIF(tblDisponibilidad[ID de disponibilidad],A88)&gt;1,"ID DUPLICADO",IF(COUNTIFS(tblDisponibilidad[ID de intérprete],B88,tblDisponibilidad[Fecha],D88)&gt;1,"FECHA DUPLICADA",IF(AND(E88="Disponibilidad parcial",OR(F88="",G88="")),"FALTAN HORAS",IF(AND(F88&lt;&gt;"",G88&lt;&gt;"",G88&lt;=F88),"HORARIO NO VÁLIDO",IF(AND(OR(E88="No disponible",E88="Pendiente"),OR(F88&lt;&gt;"",G88&lt;&gt;"")),"BORRAR HORAS",IF(AND(J88&lt;&gt;"",J88&gt;TODAY()),"REVISAR CONFIRMACIÓN","OK")))))))))</f>
        <v/>
      </c>
    </row>
    <row r="89">
      <c r="A89" s="21" t="n"/>
      <c r="B89" s="21" t="n"/>
      <c r="C89" s="23">
        <f>IF(B89="","",IFERROR(INDEX(tblReparto[Intérprete],MATCH(B89,tblReparto[ID de intérprete],0)),"ID NO ENCONTRADO"))</f>
        <v/>
      </c>
      <c r="D89" s="43" t="n"/>
      <c r="E89" s="21" t="n"/>
      <c r="F89" s="44" t="n"/>
      <c r="G89" s="44" t="n"/>
      <c r="H89" s="21" t="n"/>
      <c r="I89" s="22" t="n"/>
      <c r="J89" s="43" t="n"/>
      <c r="K89" s="23">
        <f>IF(AND(A89="",B89="",D89="",E89="",F89="",G89="",H89="",I89="",J89=""),"",IF(OR(A89="",B89="",D89="",E89=""),"INCOMPLETO",IF(C89="ID NO ENCONTRADO","INTÉRPRETE NO ENCONTRADO",IF(COUNTIF(tblDisponibilidad[ID de disponibilidad],A89)&gt;1,"ID DUPLICADO",IF(COUNTIFS(tblDisponibilidad[ID de intérprete],B89,tblDisponibilidad[Fecha],D89)&gt;1,"FECHA DUPLICADA",IF(AND(E89="Disponibilidad parcial",OR(F89="",G89="")),"FALTAN HORAS",IF(AND(F89&lt;&gt;"",G89&lt;&gt;"",G89&lt;=F89),"HORARIO NO VÁLIDO",IF(AND(OR(E89="No disponible",E89="Pendiente"),OR(F89&lt;&gt;"",G89&lt;&gt;"")),"BORRAR HORAS",IF(AND(J89&lt;&gt;"",J89&gt;TODAY()),"REVISAR CONFIRMACIÓN","OK")))))))))</f>
        <v/>
      </c>
    </row>
    <row r="90">
      <c r="A90" s="21" t="n"/>
      <c r="B90" s="21" t="n"/>
      <c r="C90" s="23">
        <f>IF(B90="","",IFERROR(INDEX(tblReparto[Intérprete],MATCH(B90,tblReparto[ID de intérprete],0)),"ID NO ENCONTRADO"))</f>
        <v/>
      </c>
      <c r="D90" s="43" t="n"/>
      <c r="E90" s="21" t="n"/>
      <c r="F90" s="44" t="n"/>
      <c r="G90" s="44" t="n"/>
      <c r="H90" s="21" t="n"/>
      <c r="I90" s="22" t="n"/>
      <c r="J90" s="43" t="n"/>
      <c r="K90" s="23">
        <f>IF(AND(A90="",B90="",D90="",E90="",F90="",G90="",H90="",I90="",J90=""),"",IF(OR(A90="",B90="",D90="",E90=""),"INCOMPLETO",IF(C90="ID NO ENCONTRADO","INTÉRPRETE NO ENCONTRADO",IF(COUNTIF(tblDisponibilidad[ID de disponibilidad],A90)&gt;1,"ID DUPLICADO",IF(COUNTIFS(tblDisponibilidad[ID de intérprete],B90,tblDisponibilidad[Fecha],D90)&gt;1,"FECHA DUPLICADA",IF(AND(E90="Disponibilidad parcial",OR(F90="",G90="")),"FALTAN HORAS",IF(AND(F90&lt;&gt;"",G90&lt;&gt;"",G90&lt;=F90),"HORARIO NO VÁLIDO",IF(AND(OR(E90="No disponible",E90="Pendiente"),OR(F90&lt;&gt;"",G90&lt;&gt;"")),"BORRAR HORAS",IF(AND(J90&lt;&gt;"",J90&gt;TODAY()),"REVISAR CONFIRMACIÓN","OK")))))))))</f>
        <v/>
      </c>
    </row>
    <row r="91">
      <c r="A91" s="21" t="n"/>
      <c r="B91" s="21" t="n"/>
      <c r="C91" s="23">
        <f>IF(B91="","",IFERROR(INDEX(tblReparto[Intérprete],MATCH(B91,tblReparto[ID de intérprete],0)),"ID NO ENCONTRADO"))</f>
        <v/>
      </c>
      <c r="D91" s="43" t="n"/>
      <c r="E91" s="21" t="n"/>
      <c r="F91" s="44" t="n"/>
      <c r="G91" s="44" t="n"/>
      <c r="H91" s="21" t="n"/>
      <c r="I91" s="22" t="n"/>
      <c r="J91" s="43" t="n"/>
      <c r="K91" s="23">
        <f>IF(AND(A91="",B91="",D91="",E91="",F91="",G91="",H91="",I91="",J91=""),"",IF(OR(A91="",B91="",D91="",E91=""),"INCOMPLETO",IF(C91="ID NO ENCONTRADO","INTÉRPRETE NO ENCONTRADO",IF(COUNTIF(tblDisponibilidad[ID de disponibilidad],A91)&gt;1,"ID DUPLICADO",IF(COUNTIFS(tblDisponibilidad[ID de intérprete],B91,tblDisponibilidad[Fecha],D91)&gt;1,"FECHA DUPLICADA",IF(AND(E91="Disponibilidad parcial",OR(F91="",G91="")),"FALTAN HORAS",IF(AND(F91&lt;&gt;"",G91&lt;&gt;"",G91&lt;=F91),"HORARIO NO VÁLIDO",IF(AND(OR(E91="No disponible",E91="Pendiente"),OR(F91&lt;&gt;"",G91&lt;&gt;"")),"BORRAR HORAS",IF(AND(J91&lt;&gt;"",J91&gt;TODAY()),"REVISAR CONFIRMACIÓN","OK")))))))))</f>
        <v/>
      </c>
    </row>
    <row r="92">
      <c r="A92" s="21" t="n"/>
      <c r="B92" s="21" t="n"/>
      <c r="C92" s="23">
        <f>IF(B92="","",IFERROR(INDEX(tblReparto[Intérprete],MATCH(B92,tblReparto[ID de intérprete],0)),"ID NO ENCONTRADO"))</f>
        <v/>
      </c>
      <c r="D92" s="43" t="n"/>
      <c r="E92" s="21" t="n"/>
      <c r="F92" s="44" t="n"/>
      <c r="G92" s="44" t="n"/>
      <c r="H92" s="21" t="n"/>
      <c r="I92" s="22" t="n"/>
      <c r="J92" s="43" t="n"/>
      <c r="K92" s="23">
        <f>IF(AND(A92="",B92="",D92="",E92="",F92="",G92="",H92="",I92="",J92=""),"",IF(OR(A92="",B92="",D92="",E92=""),"INCOMPLETO",IF(C92="ID NO ENCONTRADO","INTÉRPRETE NO ENCONTRADO",IF(COUNTIF(tblDisponibilidad[ID de disponibilidad],A92)&gt;1,"ID DUPLICADO",IF(COUNTIFS(tblDisponibilidad[ID de intérprete],B92,tblDisponibilidad[Fecha],D92)&gt;1,"FECHA DUPLICADA",IF(AND(E92="Disponibilidad parcial",OR(F92="",G92="")),"FALTAN HORAS",IF(AND(F92&lt;&gt;"",G92&lt;&gt;"",G92&lt;=F92),"HORARIO NO VÁLIDO",IF(AND(OR(E92="No disponible",E92="Pendiente"),OR(F92&lt;&gt;"",G92&lt;&gt;"")),"BORRAR HORAS",IF(AND(J92&lt;&gt;"",J92&gt;TODAY()),"REVISAR CONFIRMACIÓN","OK")))))))))</f>
        <v/>
      </c>
    </row>
    <row r="93">
      <c r="A93" s="21" t="n"/>
      <c r="B93" s="21" t="n"/>
      <c r="C93" s="23">
        <f>IF(B93="","",IFERROR(INDEX(tblReparto[Intérprete],MATCH(B93,tblReparto[ID de intérprete],0)),"ID NO ENCONTRADO"))</f>
        <v/>
      </c>
      <c r="D93" s="43" t="n"/>
      <c r="E93" s="21" t="n"/>
      <c r="F93" s="44" t="n"/>
      <c r="G93" s="44" t="n"/>
      <c r="H93" s="21" t="n"/>
      <c r="I93" s="22" t="n"/>
      <c r="J93" s="43" t="n"/>
      <c r="K93" s="23">
        <f>IF(AND(A93="",B93="",D93="",E93="",F93="",G93="",H93="",I93="",J93=""),"",IF(OR(A93="",B93="",D93="",E93=""),"INCOMPLETO",IF(C93="ID NO ENCONTRADO","INTÉRPRETE NO ENCONTRADO",IF(COUNTIF(tblDisponibilidad[ID de disponibilidad],A93)&gt;1,"ID DUPLICADO",IF(COUNTIFS(tblDisponibilidad[ID de intérprete],B93,tblDisponibilidad[Fecha],D93)&gt;1,"FECHA DUPLICADA",IF(AND(E93="Disponibilidad parcial",OR(F93="",G93="")),"FALTAN HORAS",IF(AND(F93&lt;&gt;"",G93&lt;&gt;"",G93&lt;=F93),"HORARIO NO VÁLIDO",IF(AND(OR(E93="No disponible",E93="Pendiente"),OR(F93&lt;&gt;"",G93&lt;&gt;"")),"BORRAR HORAS",IF(AND(J93&lt;&gt;"",J93&gt;TODAY()),"REVISAR CONFIRMACIÓN","OK")))))))))</f>
        <v/>
      </c>
    </row>
    <row r="94">
      <c r="A94" s="21" t="n"/>
      <c r="B94" s="21" t="n"/>
      <c r="C94" s="23">
        <f>IF(B94="","",IFERROR(INDEX(tblReparto[Intérprete],MATCH(B94,tblReparto[ID de intérprete],0)),"ID NO ENCONTRADO"))</f>
        <v/>
      </c>
      <c r="D94" s="43" t="n"/>
      <c r="E94" s="21" t="n"/>
      <c r="F94" s="44" t="n"/>
      <c r="G94" s="44" t="n"/>
      <c r="H94" s="21" t="n"/>
      <c r="I94" s="22" t="n"/>
      <c r="J94" s="43" t="n"/>
      <c r="K94" s="23">
        <f>IF(AND(A94="",B94="",D94="",E94="",F94="",G94="",H94="",I94="",J94=""),"",IF(OR(A94="",B94="",D94="",E94=""),"INCOMPLETO",IF(C94="ID NO ENCONTRADO","INTÉRPRETE NO ENCONTRADO",IF(COUNTIF(tblDisponibilidad[ID de disponibilidad],A94)&gt;1,"ID DUPLICADO",IF(COUNTIFS(tblDisponibilidad[ID de intérprete],B94,tblDisponibilidad[Fecha],D94)&gt;1,"FECHA DUPLICADA",IF(AND(E94="Disponibilidad parcial",OR(F94="",G94="")),"FALTAN HORAS",IF(AND(F94&lt;&gt;"",G94&lt;&gt;"",G94&lt;=F94),"HORARIO NO VÁLIDO",IF(AND(OR(E94="No disponible",E94="Pendiente"),OR(F94&lt;&gt;"",G94&lt;&gt;"")),"BORRAR HORAS",IF(AND(J94&lt;&gt;"",J94&gt;TODAY()),"REVISAR CONFIRMACIÓN","OK")))))))))</f>
        <v/>
      </c>
    </row>
    <row r="95">
      <c r="A95" s="21" t="n"/>
      <c r="B95" s="21" t="n"/>
      <c r="C95" s="23">
        <f>IF(B95="","",IFERROR(INDEX(tblReparto[Intérprete],MATCH(B95,tblReparto[ID de intérprete],0)),"ID NO ENCONTRADO"))</f>
        <v/>
      </c>
      <c r="D95" s="43" t="n"/>
      <c r="E95" s="21" t="n"/>
      <c r="F95" s="44" t="n"/>
      <c r="G95" s="44" t="n"/>
      <c r="H95" s="21" t="n"/>
      <c r="I95" s="22" t="n"/>
      <c r="J95" s="43" t="n"/>
      <c r="K95" s="23">
        <f>IF(AND(A95="",B95="",D95="",E95="",F95="",G95="",H95="",I95="",J95=""),"",IF(OR(A95="",B95="",D95="",E95=""),"INCOMPLETO",IF(C95="ID NO ENCONTRADO","INTÉRPRETE NO ENCONTRADO",IF(COUNTIF(tblDisponibilidad[ID de disponibilidad],A95)&gt;1,"ID DUPLICADO",IF(COUNTIFS(tblDisponibilidad[ID de intérprete],B95,tblDisponibilidad[Fecha],D95)&gt;1,"FECHA DUPLICADA",IF(AND(E95="Disponibilidad parcial",OR(F95="",G95="")),"FALTAN HORAS",IF(AND(F95&lt;&gt;"",G95&lt;&gt;"",G95&lt;=F95),"HORARIO NO VÁLIDO",IF(AND(OR(E95="No disponible",E95="Pendiente"),OR(F95&lt;&gt;"",G95&lt;&gt;"")),"BORRAR HORAS",IF(AND(J95&lt;&gt;"",J95&gt;TODAY()),"REVISAR CONFIRMACIÓN","OK")))))))))</f>
        <v/>
      </c>
    </row>
    <row r="96">
      <c r="A96" s="21" t="n"/>
      <c r="B96" s="21" t="n"/>
      <c r="C96" s="23">
        <f>IF(B96="","",IFERROR(INDEX(tblReparto[Intérprete],MATCH(B96,tblReparto[ID de intérprete],0)),"ID NO ENCONTRADO"))</f>
        <v/>
      </c>
      <c r="D96" s="43" t="n"/>
      <c r="E96" s="21" t="n"/>
      <c r="F96" s="44" t="n"/>
      <c r="G96" s="44" t="n"/>
      <c r="H96" s="21" t="n"/>
      <c r="I96" s="22" t="n"/>
      <c r="J96" s="43" t="n"/>
      <c r="K96" s="23">
        <f>IF(AND(A96="",B96="",D96="",E96="",F96="",G96="",H96="",I96="",J96=""),"",IF(OR(A96="",B96="",D96="",E96=""),"INCOMPLETO",IF(C96="ID NO ENCONTRADO","INTÉRPRETE NO ENCONTRADO",IF(COUNTIF(tblDisponibilidad[ID de disponibilidad],A96)&gt;1,"ID DUPLICADO",IF(COUNTIFS(tblDisponibilidad[ID de intérprete],B96,tblDisponibilidad[Fecha],D96)&gt;1,"FECHA DUPLICADA",IF(AND(E96="Disponibilidad parcial",OR(F96="",G96="")),"FALTAN HORAS",IF(AND(F96&lt;&gt;"",G96&lt;&gt;"",G96&lt;=F96),"HORARIO NO VÁLIDO",IF(AND(OR(E96="No disponible",E96="Pendiente"),OR(F96&lt;&gt;"",G96&lt;&gt;"")),"BORRAR HORAS",IF(AND(J96&lt;&gt;"",J96&gt;TODAY()),"REVISAR CONFIRMACIÓN","OK")))))))))</f>
        <v/>
      </c>
    </row>
    <row r="97">
      <c r="A97" s="21" t="n"/>
      <c r="B97" s="21" t="n"/>
      <c r="C97" s="23">
        <f>IF(B97="","",IFERROR(INDEX(tblReparto[Intérprete],MATCH(B97,tblReparto[ID de intérprete],0)),"ID NO ENCONTRADO"))</f>
        <v/>
      </c>
      <c r="D97" s="43" t="n"/>
      <c r="E97" s="21" t="n"/>
      <c r="F97" s="44" t="n"/>
      <c r="G97" s="44" t="n"/>
      <c r="H97" s="21" t="n"/>
      <c r="I97" s="22" t="n"/>
      <c r="J97" s="43" t="n"/>
      <c r="K97" s="23">
        <f>IF(AND(A97="",B97="",D97="",E97="",F97="",G97="",H97="",I97="",J97=""),"",IF(OR(A97="",B97="",D97="",E97=""),"INCOMPLETO",IF(C97="ID NO ENCONTRADO","INTÉRPRETE NO ENCONTRADO",IF(COUNTIF(tblDisponibilidad[ID de disponibilidad],A97)&gt;1,"ID DUPLICADO",IF(COUNTIFS(tblDisponibilidad[ID de intérprete],B97,tblDisponibilidad[Fecha],D97)&gt;1,"FECHA DUPLICADA",IF(AND(E97="Disponibilidad parcial",OR(F97="",G97="")),"FALTAN HORAS",IF(AND(F97&lt;&gt;"",G97&lt;&gt;"",G97&lt;=F97),"HORARIO NO VÁLIDO",IF(AND(OR(E97="No disponible",E97="Pendiente"),OR(F97&lt;&gt;"",G97&lt;&gt;"")),"BORRAR HORAS",IF(AND(J97&lt;&gt;"",J97&gt;TODAY()),"REVISAR CONFIRMACIÓN","OK")))))))))</f>
        <v/>
      </c>
    </row>
    <row r="98">
      <c r="A98" s="21" t="n"/>
      <c r="B98" s="21" t="n"/>
      <c r="C98" s="23">
        <f>IF(B98="","",IFERROR(INDEX(tblReparto[Intérprete],MATCH(B98,tblReparto[ID de intérprete],0)),"ID NO ENCONTRADO"))</f>
        <v/>
      </c>
      <c r="D98" s="43" t="n"/>
      <c r="E98" s="21" t="n"/>
      <c r="F98" s="44" t="n"/>
      <c r="G98" s="44" t="n"/>
      <c r="H98" s="21" t="n"/>
      <c r="I98" s="22" t="n"/>
      <c r="J98" s="43" t="n"/>
      <c r="K98" s="23">
        <f>IF(AND(A98="",B98="",D98="",E98="",F98="",G98="",H98="",I98="",J98=""),"",IF(OR(A98="",B98="",D98="",E98=""),"INCOMPLETO",IF(C98="ID NO ENCONTRADO","INTÉRPRETE NO ENCONTRADO",IF(COUNTIF(tblDisponibilidad[ID de disponibilidad],A98)&gt;1,"ID DUPLICADO",IF(COUNTIFS(tblDisponibilidad[ID de intérprete],B98,tblDisponibilidad[Fecha],D98)&gt;1,"FECHA DUPLICADA",IF(AND(E98="Disponibilidad parcial",OR(F98="",G98="")),"FALTAN HORAS",IF(AND(F98&lt;&gt;"",G98&lt;&gt;"",G98&lt;=F98),"HORARIO NO VÁLIDO",IF(AND(OR(E98="No disponible",E98="Pendiente"),OR(F98&lt;&gt;"",G98&lt;&gt;"")),"BORRAR HORAS",IF(AND(J98&lt;&gt;"",J98&gt;TODAY()),"REVISAR CONFIRMACIÓN","OK")))))))))</f>
        <v/>
      </c>
    </row>
    <row r="99">
      <c r="A99" s="21" t="n"/>
      <c r="B99" s="21" t="n"/>
      <c r="C99" s="23">
        <f>IF(B99="","",IFERROR(INDEX(tblReparto[Intérprete],MATCH(B99,tblReparto[ID de intérprete],0)),"ID NO ENCONTRADO"))</f>
        <v/>
      </c>
      <c r="D99" s="43" t="n"/>
      <c r="E99" s="21" t="n"/>
      <c r="F99" s="44" t="n"/>
      <c r="G99" s="44" t="n"/>
      <c r="H99" s="21" t="n"/>
      <c r="I99" s="22" t="n"/>
      <c r="J99" s="43" t="n"/>
      <c r="K99" s="23">
        <f>IF(AND(A99="",B99="",D99="",E99="",F99="",G99="",H99="",I99="",J99=""),"",IF(OR(A99="",B99="",D99="",E99=""),"INCOMPLETO",IF(C99="ID NO ENCONTRADO","INTÉRPRETE NO ENCONTRADO",IF(COUNTIF(tblDisponibilidad[ID de disponibilidad],A99)&gt;1,"ID DUPLICADO",IF(COUNTIFS(tblDisponibilidad[ID de intérprete],B99,tblDisponibilidad[Fecha],D99)&gt;1,"FECHA DUPLICADA",IF(AND(E99="Disponibilidad parcial",OR(F99="",G99="")),"FALTAN HORAS",IF(AND(F99&lt;&gt;"",G99&lt;&gt;"",G99&lt;=F99),"HORARIO NO VÁLIDO",IF(AND(OR(E99="No disponible",E99="Pendiente"),OR(F99&lt;&gt;"",G99&lt;&gt;"")),"BORRAR HORAS",IF(AND(J99&lt;&gt;"",J99&gt;TODAY()),"REVISAR CONFIRMACIÓN","OK")))))))))</f>
        <v/>
      </c>
    </row>
    <row r="100">
      <c r="A100" s="21" t="n"/>
      <c r="B100" s="21" t="n"/>
      <c r="C100" s="23">
        <f>IF(B100="","",IFERROR(INDEX(tblReparto[Intérprete],MATCH(B100,tblReparto[ID de intérprete],0)),"ID NO ENCONTRADO"))</f>
        <v/>
      </c>
      <c r="D100" s="43" t="n"/>
      <c r="E100" s="21" t="n"/>
      <c r="F100" s="44" t="n"/>
      <c r="G100" s="44" t="n"/>
      <c r="H100" s="21" t="n"/>
      <c r="I100" s="22" t="n"/>
      <c r="J100" s="43" t="n"/>
      <c r="K100" s="23">
        <f>IF(AND(A100="",B100="",D100="",E100="",F100="",G100="",H100="",I100="",J100=""),"",IF(OR(A100="",B100="",D100="",E100=""),"INCOMPLETO",IF(C100="ID NO ENCONTRADO","INTÉRPRETE NO ENCONTRADO",IF(COUNTIF(tblDisponibilidad[ID de disponibilidad],A100)&gt;1,"ID DUPLICADO",IF(COUNTIFS(tblDisponibilidad[ID de intérprete],B100,tblDisponibilidad[Fecha],D100)&gt;1,"FECHA DUPLICADA",IF(AND(E100="Disponibilidad parcial",OR(F100="",G100="")),"FALTAN HORAS",IF(AND(F100&lt;&gt;"",G100&lt;&gt;"",G100&lt;=F100),"HORARIO NO VÁLIDO",IF(AND(OR(E100="No disponible",E100="Pendiente"),OR(F100&lt;&gt;"",G100&lt;&gt;"")),"BORRAR HORAS",IF(AND(J100&lt;&gt;"",J100&gt;TODAY()),"REVISAR CONFIRMACIÓN","OK")))))))))</f>
        <v/>
      </c>
    </row>
    <row r="101">
      <c r="A101" s="21" t="n"/>
      <c r="B101" s="21" t="n"/>
      <c r="C101" s="23">
        <f>IF(B101="","",IFERROR(INDEX(tblReparto[Intérprete],MATCH(B101,tblReparto[ID de intérprete],0)),"ID NO ENCONTRADO"))</f>
        <v/>
      </c>
      <c r="D101" s="43" t="n"/>
      <c r="E101" s="21" t="n"/>
      <c r="F101" s="44" t="n"/>
      <c r="G101" s="44" t="n"/>
      <c r="H101" s="21" t="n"/>
      <c r="I101" s="22" t="n"/>
      <c r="J101" s="43" t="n"/>
      <c r="K101" s="23">
        <f>IF(AND(A101="",B101="",D101="",E101="",F101="",G101="",H101="",I101="",J101=""),"",IF(OR(A101="",B101="",D101="",E101=""),"INCOMPLETO",IF(C101="ID NO ENCONTRADO","INTÉRPRETE NO ENCONTRADO",IF(COUNTIF(tblDisponibilidad[ID de disponibilidad],A101)&gt;1,"ID DUPLICADO",IF(COUNTIFS(tblDisponibilidad[ID de intérprete],B101,tblDisponibilidad[Fecha],D101)&gt;1,"FECHA DUPLICADA",IF(AND(E101="Disponibilidad parcial",OR(F101="",G101="")),"FALTAN HORAS",IF(AND(F101&lt;&gt;"",G101&lt;&gt;"",G101&lt;=F101),"HORARIO NO VÁLIDO",IF(AND(OR(E101="No disponible",E101="Pendiente"),OR(F101&lt;&gt;"",G101&lt;&gt;"")),"BORRAR HORAS",IF(AND(J101&lt;&gt;"",J101&gt;TODAY()),"REVISAR CONFIRMACIÓN","OK")))))))))</f>
        <v/>
      </c>
    </row>
    <row r="102">
      <c r="A102" s="21" t="n"/>
      <c r="B102" s="21" t="n"/>
      <c r="C102" s="23">
        <f>IF(B102="","",IFERROR(INDEX(tblReparto[Intérprete],MATCH(B102,tblReparto[ID de intérprete],0)),"ID NO ENCONTRADO"))</f>
        <v/>
      </c>
      <c r="D102" s="43" t="n"/>
      <c r="E102" s="21" t="n"/>
      <c r="F102" s="44" t="n"/>
      <c r="G102" s="44" t="n"/>
      <c r="H102" s="21" t="n"/>
      <c r="I102" s="22" t="n"/>
      <c r="J102" s="43" t="n"/>
      <c r="K102" s="23">
        <f>IF(AND(A102="",B102="",D102="",E102="",F102="",G102="",H102="",I102="",J102=""),"",IF(OR(A102="",B102="",D102="",E102=""),"INCOMPLETO",IF(C102="ID NO ENCONTRADO","INTÉRPRETE NO ENCONTRADO",IF(COUNTIF(tblDisponibilidad[ID de disponibilidad],A102)&gt;1,"ID DUPLICADO",IF(COUNTIFS(tblDisponibilidad[ID de intérprete],B102,tblDisponibilidad[Fecha],D102)&gt;1,"FECHA DUPLICADA",IF(AND(E102="Disponibilidad parcial",OR(F102="",G102="")),"FALTAN HORAS",IF(AND(F102&lt;&gt;"",G102&lt;&gt;"",G102&lt;=F102),"HORARIO NO VÁLIDO",IF(AND(OR(E102="No disponible",E102="Pendiente"),OR(F102&lt;&gt;"",G102&lt;&gt;"")),"BORRAR HORAS",IF(AND(J102&lt;&gt;"",J102&gt;TODAY()),"REVISAR CONFIRMACIÓN","OK")))))))))</f>
        <v/>
      </c>
    </row>
    <row r="103">
      <c r="A103" s="21" t="n"/>
      <c r="B103" s="21" t="n"/>
      <c r="C103" s="23">
        <f>IF(B103="","",IFERROR(INDEX(tblReparto[Intérprete],MATCH(B103,tblReparto[ID de intérprete],0)),"ID NO ENCONTRADO"))</f>
        <v/>
      </c>
      <c r="D103" s="43" t="n"/>
      <c r="E103" s="21" t="n"/>
      <c r="F103" s="44" t="n"/>
      <c r="G103" s="44" t="n"/>
      <c r="H103" s="21" t="n"/>
      <c r="I103" s="22" t="n"/>
      <c r="J103" s="43" t="n"/>
      <c r="K103" s="23">
        <f>IF(AND(A103="",B103="",D103="",E103="",F103="",G103="",H103="",I103="",J103=""),"",IF(OR(A103="",B103="",D103="",E103=""),"INCOMPLETO",IF(C103="ID NO ENCONTRADO","INTÉRPRETE NO ENCONTRADO",IF(COUNTIF(tblDisponibilidad[ID de disponibilidad],A103)&gt;1,"ID DUPLICADO",IF(COUNTIFS(tblDisponibilidad[ID de intérprete],B103,tblDisponibilidad[Fecha],D103)&gt;1,"FECHA DUPLICADA",IF(AND(E103="Disponibilidad parcial",OR(F103="",G103="")),"FALTAN HORAS",IF(AND(F103&lt;&gt;"",G103&lt;&gt;"",G103&lt;=F103),"HORARIO NO VÁLIDO",IF(AND(OR(E103="No disponible",E103="Pendiente"),OR(F103&lt;&gt;"",G103&lt;&gt;"")),"BORRAR HORAS",IF(AND(J103&lt;&gt;"",J103&gt;TODAY()),"REVISAR CONFIRMACIÓN","OK")))))))))</f>
        <v/>
      </c>
    </row>
    <row r="104">
      <c r="A104" s="21" t="n"/>
      <c r="B104" s="21" t="n"/>
      <c r="C104" s="23">
        <f>IF(B104="","",IFERROR(INDEX(tblReparto[Intérprete],MATCH(B104,tblReparto[ID de intérprete],0)),"ID NO ENCONTRADO"))</f>
        <v/>
      </c>
      <c r="D104" s="43" t="n"/>
      <c r="E104" s="21" t="n"/>
      <c r="F104" s="44" t="n"/>
      <c r="G104" s="44" t="n"/>
      <c r="H104" s="21" t="n"/>
      <c r="I104" s="22" t="n"/>
      <c r="J104" s="43" t="n"/>
      <c r="K104" s="23">
        <f>IF(AND(A104="",B104="",D104="",E104="",F104="",G104="",H104="",I104="",J104=""),"",IF(OR(A104="",B104="",D104="",E104=""),"INCOMPLETO",IF(C104="ID NO ENCONTRADO","INTÉRPRETE NO ENCONTRADO",IF(COUNTIF(tblDisponibilidad[ID de disponibilidad],A104)&gt;1,"ID DUPLICADO",IF(COUNTIFS(tblDisponibilidad[ID de intérprete],B104,tblDisponibilidad[Fecha],D104)&gt;1,"FECHA DUPLICADA",IF(AND(E104="Disponibilidad parcial",OR(F104="",G104="")),"FALTAN HORAS",IF(AND(F104&lt;&gt;"",G104&lt;&gt;"",G104&lt;=F104),"HORARIO NO VÁLIDO",IF(AND(OR(E104="No disponible",E104="Pendiente"),OR(F104&lt;&gt;"",G104&lt;&gt;"")),"BORRAR HORAS",IF(AND(J104&lt;&gt;"",J104&gt;TODAY()),"REVISAR CONFIRMACIÓN","OK")))))))))</f>
        <v/>
      </c>
    </row>
    <row r="105">
      <c r="A105" s="21" t="n"/>
      <c r="B105" s="21" t="n"/>
      <c r="C105" s="23">
        <f>IF(B105="","",IFERROR(INDEX(tblReparto[Intérprete],MATCH(B105,tblReparto[ID de intérprete],0)),"ID NO ENCONTRADO"))</f>
        <v/>
      </c>
      <c r="D105" s="43" t="n"/>
      <c r="E105" s="21" t="n"/>
      <c r="F105" s="44" t="n"/>
      <c r="G105" s="44" t="n"/>
      <c r="H105" s="21" t="n"/>
      <c r="I105" s="22" t="n"/>
      <c r="J105" s="43" t="n"/>
      <c r="K105" s="23">
        <f>IF(AND(A105="",B105="",D105="",E105="",F105="",G105="",H105="",I105="",J105=""),"",IF(OR(A105="",B105="",D105="",E105=""),"INCOMPLETO",IF(C105="ID NO ENCONTRADO","INTÉRPRETE NO ENCONTRADO",IF(COUNTIF(tblDisponibilidad[ID de disponibilidad],A105)&gt;1,"ID DUPLICADO",IF(COUNTIFS(tblDisponibilidad[ID de intérprete],B105,tblDisponibilidad[Fecha],D105)&gt;1,"FECHA DUPLICADA",IF(AND(E105="Disponibilidad parcial",OR(F105="",G105="")),"FALTAN HORAS",IF(AND(F105&lt;&gt;"",G105&lt;&gt;"",G105&lt;=F105),"HORARIO NO VÁLIDO",IF(AND(OR(E105="No disponible",E105="Pendiente"),OR(F105&lt;&gt;"",G105&lt;&gt;"")),"BORRAR HORAS",IF(AND(J105&lt;&gt;"",J105&gt;TODAY()),"REVISAR CONFIRMACIÓN","OK")))))))))</f>
        <v/>
      </c>
    </row>
    <row r="106">
      <c r="A106" s="21" t="n"/>
      <c r="B106" s="21" t="n"/>
      <c r="C106" s="23">
        <f>IF(B106="","",IFERROR(INDEX(tblReparto[Intérprete],MATCH(B106,tblReparto[ID de intérprete],0)),"ID NO ENCONTRADO"))</f>
        <v/>
      </c>
      <c r="D106" s="43" t="n"/>
      <c r="E106" s="21" t="n"/>
      <c r="F106" s="44" t="n"/>
      <c r="G106" s="44" t="n"/>
      <c r="H106" s="21" t="n"/>
      <c r="I106" s="22" t="n"/>
      <c r="J106" s="43" t="n"/>
      <c r="K106" s="23">
        <f>IF(AND(A106="",B106="",D106="",E106="",F106="",G106="",H106="",I106="",J106=""),"",IF(OR(A106="",B106="",D106="",E106=""),"INCOMPLETO",IF(C106="ID NO ENCONTRADO","INTÉRPRETE NO ENCONTRADO",IF(COUNTIF(tblDisponibilidad[ID de disponibilidad],A106)&gt;1,"ID DUPLICADO",IF(COUNTIFS(tblDisponibilidad[ID de intérprete],B106,tblDisponibilidad[Fecha],D106)&gt;1,"FECHA DUPLICADA",IF(AND(E106="Disponibilidad parcial",OR(F106="",G106="")),"FALTAN HORAS",IF(AND(F106&lt;&gt;"",G106&lt;&gt;"",G106&lt;=F106),"HORARIO NO VÁLIDO",IF(AND(OR(E106="No disponible",E106="Pendiente"),OR(F106&lt;&gt;"",G106&lt;&gt;"")),"BORRAR HORAS",IF(AND(J106&lt;&gt;"",J106&gt;TODAY()),"REVISAR CONFIRMACIÓN","OK")))))))))</f>
        <v/>
      </c>
    </row>
    <row r="107">
      <c r="A107" s="21" t="n"/>
      <c r="B107" s="21" t="n"/>
      <c r="C107" s="23">
        <f>IF(B107="","",IFERROR(INDEX(tblReparto[Intérprete],MATCH(B107,tblReparto[ID de intérprete],0)),"ID NO ENCONTRADO"))</f>
        <v/>
      </c>
      <c r="D107" s="43" t="n"/>
      <c r="E107" s="21" t="n"/>
      <c r="F107" s="44" t="n"/>
      <c r="G107" s="44" t="n"/>
      <c r="H107" s="21" t="n"/>
      <c r="I107" s="22" t="n"/>
      <c r="J107" s="43" t="n"/>
      <c r="K107" s="23">
        <f>IF(AND(A107="",B107="",D107="",E107="",F107="",G107="",H107="",I107="",J107=""),"",IF(OR(A107="",B107="",D107="",E107=""),"INCOMPLETO",IF(C107="ID NO ENCONTRADO","INTÉRPRETE NO ENCONTRADO",IF(COUNTIF(tblDisponibilidad[ID de disponibilidad],A107)&gt;1,"ID DUPLICADO",IF(COUNTIFS(tblDisponibilidad[ID de intérprete],B107,tblDisponibilidad[Fecha],D107)&gt;1,"FECHA DUPLICADA",IF(AND(E107="Disponibilidad parcial",OR(F107="",G107="")),"FALTAN HORAS",IF(AND(F107&lt;&gt;"",G107&lt;&gt;"",G107&lt;=F107),"HORARIO NO VÁLIDO",IF(AND(OR(E107="No disponible",E107="Pendiente"),OR(F107&lt;&gt;"",G107&lt;&gt;"")),"BORRAR HORAS",IF(AND(J107&lt;&gt;"",J107&gt;TODAY()),"REVISAR CONFIRMACIÓN","OK")))))))))</f>
        <v/>
      </c>
    </row>
    <row r="108">
      <c r="A108" s="21" t="n"/>
      <c r="B108" s="21" t="n"/>
      <c r="C108" s="23">
        <f>IF(B108="","",IFERROR(INDEX(tblReparto[Intérprete],MATCH(B108,tblReparto[ID de intérprete],0)),"ID NO ENCONTRADO"))</f>
        <v/>
      </c>
      <c r="D108" s="43" t="n"/>
      <c r="E108" s="21" t="n"/>
      <c r="F108" s="44" t="n"/>
      <c r="G108" s="44" t="n"/>
      <c r="H108" s="21" t="n"/>
      <c r="I108" s="22" t="n"/>
      <c r="J108" s="43" t="n"/>
      <c r="K108" s="23">
        <f>IF(AND(A108="",B108="",D108="",E108="",F108="",G108="",H108="",I108="",J108=""),"",IF(OR(A108="",B108="",D108="",E108=""),"INCOMPLETO",IF(C108="ID NO ENCONTRADO","INTÉRPRETE NO ENCONTRADO",IF(COUNTIF(tblDisponibilidad[ID de disponibilidad],A108)&gt;1,"ID DUPLICADO",IF(COUNTIFS(tblDisponibilidad[ID de intérprete],B108,tblDisponibilidad[Fecha],D108)&gt;1,"FECHA DUPLICADA",IF(AND(E108="Disponibilidad parcial",OR(F108="",G108="")),"FALTAN HORAS",IF(AND(F108&lt;&gt;"",G108&lt;&gt;"",G108&lt;=F108),"HORARIO NO VÁLIDO",IF(AND(OR(E108="No disponible",E108="Pendiente"),OR(F108&lt;&gt;"",G108&lt;&gt;"")),"BORRAR HORAS",IF(AND(J108&lt;&gt;"",J108&gt;TODAY()),"REVISAR CONFIRMACIÓN","OK")))))))))</f>
        <v/>
      </c>
    </row>
    <row r="109">
      <c r="A109" s="21" t="n"/>
      <c r="B109" s="21" t="n"/>
      <c r="C109" s="23">
        <f>IF(B109="","",IFERROR(INDEX(tblReparto[Intérprete],MATCH(B109,tblReparto[ID de intérprete],0)),"ID NO ENCONTRADO"))</f>
        <v/>
      </c>
      <c r="D109" s="43" t="n"/>
      <c r="E109" s="21" t="n"/>
      <c r="F109" s="44" t="n"/>
      <c r="G109" s="44" t="n"/>
      <c r="H109" s="21" t="n"/>
      <c r="I109" s="22" t="n"/>
      <c r="J109" s="43" t="n"/>
      <c r="K109" s="23">
        <f>IF(AND(A109="",B109="",D109="",E109="",F109="",G109="",H109="",I109="",J109=""),"",IF(OR(A109="",B109="",D109="",E109=""),"INCOMPLETO",IF(C109="ID NO ENCONTRADO","INTÉRPRETE NO ENCONTRADO",IF(COUNTIF(tblDisponibilidad[ID de disponibilidad],A109)&gt;1,"ID DUPLICADO",IF(COUNTIFS(tblDisponibilidad[ID de intérprete],B109,tblDisponibilidad[Fecha],D109)&gt;1,"FECHA DUPLICADA",IF(AND(E109="Disponibilidad parcial",OR(F109="",G109="")),"FALTAN HORAS",IF(AND(F109&lt;&gt;"",G109&lt;&gt;"",G109&lt;=F109),"HORARIO NO VÁLIDO",IF(AND(OR(E109="No disponible",E109="Pendiente"),OR(F109&lt;&gt;"",G109&lt;&gt;"")),"BORRAR HORAS",IF(AND(J109&lt;&gt;"",J109&gt;TODAY()),"REVISAR CONFIRMACIÓN","OK")))))))))</f>
        <v/>
      </c>
    </row>
    <row r="110">
      <c r="A110" s="21" t="n"/>
      <c r="B110" s="21" t="n"/>
      <c r="C110" s="23">
        <f>IF(B110="","",IFERROR(INDEX(tblReparto[Intérprete],MATCH(B110,tblReparto[ID de intérprete],0)),"ID NO ENCONTRADO"))</f>
        <v/>
      </c>
      <c r="D110" s="43" t="n"/>
      <c r="E110" s="21" t="n"/>
      <c r="F110" s="44" t="n"/>
      <c r="G110" s="44" t="n"/>
      <c r="H110" s="21" t="n"/>
      <c r="I110" s="22" t="n"/>
      <c r="J110" s="43" t="n"/>
      <c r="K110" s="23">
        <f>IF(AND(A110="",B110="",D110="",E110="",F110="",G110="",H110="",I110="",J110=""),"",IF(OR(A110="",B110="",D110="",E110=""),"INCOMPLETO",IF(C110="ID NO ENCONTRADO","INTÉRPRETE NO ENCONTRADO",IF(COUNTIF(tblDisponibilidad[ID de disponibilidad],A110)&gt;1,"ID DUPLICADO",IF(COUNTIFS(tblDisponibilidad[ID de intérprete],B110,tblDisponibilidad[Fecha],D110)&gt;1,"FECHA DUPLICADA",IF(AND(E110="Disponibilidad parcial",OR(F110="",G110="")),"FALTAN HORAS",IF(AND(F110&lt;&gt;"",G110&lt;&gt;"",G110&lt;=F110),"HORARIO NO VÁLIDO",IF(AND(OR(E110="No disponible",E110="Pendiente"),OR(F110&lt;&gt;"",G110&lt;&gt;"")),"BORRAR HORAS",IF(AND(J110&lt;&gt;"",J110&gt;TODAY()),"REVISAR CONFIRMACIÓN","OK")))))))))</f>
        <v/>
      </c>
    </row>
    <row r="111">
      <c r="A111" s="21" t="n"/>
      <c r="B111" s="21" t="n"/>
      <c r="C111" s="23">
        <f>IF(B111="","",IFERROR(INDEX(tblReparto[Intérprete],MATCH(B111,tblReparto[ID de intérprete],0)),"ID NO ENCONTRADO"))</f>
        <v/>
      </c>
      <c r="D111" s="43" t="n"/>
      <c r="E111" s="21" t="n"/>
      <c r="F111" s="44" t="n"/>
      <c r="G111" s="44" t="n"/>
      <c r="H111" s="21" t="n"/>
      <c r="I111" s="22" t="n"/>
      <c r="J111" s="43" t="n"/>
      <c r="K111" s="23">
        <f>IF(AND(A111="",B111="",D111="",E111="",F111="",G111="",H111="",I111="",J111=""),"",IF(OR(A111="",B111="",D111="",E111=""),"INCOMPLETO",IF(C111="ID NO ENCONTRADO","INTÉRPRETE NO ENCONTRADO",IF(COUNTIF(tblDisponibilidad[ID de disponibilidad],A111)&gt;1,"ID DUPLICADO",IF(COUNTIFS(tblDisponibilidad[ID de intérprete],B111,tblDisponibilidad[Fecha],D111)&gt;1,"FECHA DUPLICADA",IF(AND(E111="Disponibilidad parcial",OR(F111="",G111="")),"FALTAN HORAS",IF(AND(F111&lt;&gt;"",G111&lt;&gt;"",G111&lt;=F111),"HORARIO NO VÁLIDO",IF(AND(OR(E111="No disponible",E111="Pendiente"),OR(F111&lt;&gt;"",G111&lt;&gt;"")),"BORRAR HORAS",IF(AND(J111&lt;&gt;"",J111&gt;TODAY()),"REVISAR CONFIRMACIÓN","OK")))))))))</f>
        <v/>
      </c>
    </row>
    <row r="112">
      <c r="A112" s="21" t="n"/>
      <c r="B112" s="21" t="n"/>
      <c r="C112" s="23">
        <f>IF(B112="","",IFERROR(INDEX(tblReparto[Intérprete],MATCH(B112,tblReparto[ID de intérprete],0)),"ID NO ENCONTRADO"))</f>
        <v/>
      </c>
      <c r="D112" s="43" t="n"/>
      <c r="E112" s="21" t="n"/>
      <c r="F112" s="44" t="n"/>
      <c r="G112" s="44" t="n"/>
      <c r="H112" s="21" t="n"/>
      <c r="I112" s="22" t="n"/>
      <c r="J112" s="43" t="n"/>
      <c r="K112" s="23">
        <f>IF(AND(A112="",B112="",D112="",E112="",F112="",G112="",H112="",I112="",J112=""),"",IF(OR(A112="",B112="",D112="",E112=""),"INCOMPLETO",IF(C112="ID NO ENCONTRADO","INTÉRPRETE NO ENCONTRADO",IF(COUNTIF(tblDisponibilidad[ID de disponibilidad],A112)&gt;1,"ID DUPLICADO",IF(COUNTIFS(tblDisponibilidad[ID de intérprete],B112,tblDisponibilidad[Fecha],D112)&gt;1,"FECHA DUPLICADA",IF(AND(E112="Disponibilidad parcial",OR(F112="",G112="")),"FALTAN HORAS",IF(AND(F112&lt;&gt;"",G112&lt;&gt;"",G112&lt;=F112),"HORARIO NO VÁLIDO",IF(AND(OR(E112="No disponible",E112="Pendiente"),OR(F112&lt;&gt;"",G112&lt;&gt;"")),"BORRAR HORAS",IF(AND(J112&lt;&gt;"",J112&gt;TODAY()),"REVISAR CONFIRMACIÓN","OK")))))))))</f>
        <v/>
      </c>
    </row>
    <row r="113">
      <c r="A113" s="21" t="n"/>
      <c r="B113" s="21" t="n"/>
      <c r="C113" s="23">
        <f>IF(B113="","",IFERROR(INDEX(tblReparto[Intérprete],MATCH(B113,tblReparto[ID de intérprete],0)),"ID NO ENCONTRADO"))</f>
        <v/>
      </c>
      <c r="D113" s="43" t="n"/>
      <c r="E113" s="21" t="n"/>
      <c r="F113" s="44" t="n"/>
      <c r="G113" s="44" t="n"/>
      <c r="H113" s="21" t="n"/>
      <c r="I113" s="22" t="n"/>
      <c r="J113" s="43" t="n"/>
      <c r="K113" s="23">
        <f>IF(AND(A113="",B113="",D113="",E113="",F113="",G113="",H113="",I113="",J113=""),"",IF(OR(A113="",B113="",D113="",E113=""),"INCOMPLETO",IF(C113="ID NO ENCONTRADO","INTÉRPRETE NO ENCONTRADO",IF(COUNTIF(tblDisponibilidad[ID de disponibilidad],A113)&gt;1,"ID DUPLICADO",IF(COUNTIFS(tblDisponibilidad[ID de intérprete],B113,tblDisponibilidad[Fecha],D113)&gt;1,"FECHA DUPLICADA",IF(AND(E113="Disponibilidad parcial",OR(F113="",G113="")),"FALTAN HORAS",IF(AND(F113&lt;&gt;"",G113&lt;&gt;"",G113&lt;=F113),"HORARIO NO VÁLIDO",IF(AND(OR(E113="No disponible",E113="Pendiente"),OR(F113&lt;&gt;"",G113&lt;&gt;"")),"BORRAR HORAS",IF(AND(J113&lt;&gt;"",J113&gt;TODAY()),"REVISAR CONFIRMACIÓN","OK")))))))))</f>
        <v/>
      </c>
    </row>
    <row r="114">
      <c r="A114" s="21" t="n"/>
      <c r="B114" s="21" t="n"/>
      <c r="C114" s="23">
        <f>IF(B114="","",IFERROR(INDEX(tblReparto[Intérprete],MATCH(B114,tblReparto[ID de intérprete],0)),"ID NO ENCONTRADO"))</f>
        <v/>
      </c>
      <c r="D114" s="43" t="n"/>
      <c r="E114" s="21" t="n"/>
      <c r="F114" s="44" t="n"/>
      <c r="G114" s="44" t="n"/>
      <c r="H114" s="21" t="n"/>
      <c r="I114" s="22" t="n"/>
      <c r="J114" s="43" t="n"/>
      <c r="K114" s="23">
        <f>IF(AND(A114="",B114="",D114="",E114="",F114="",G114="",H114="",I114="",J114=""),"",IF(OR(A114="",B114="",D114="",E114=""),"INCOMPLETO",IF(C114="ID NO ENCONTRADO","INTÉRPRETE NO ENCONTRADO",IF(COUNTIF(tblDisponibilidad[ID de disponibilidad],A114)&gt;1,"ID DUPLICADO",IF(COUNTIFS(tblDisponibilidad[ID de intérprete],B114,tblDisponibilidad[Fecha],D114)&gt;1,"FECHA DUPLICADA",IF(AND(E114="Disponibilidad parcial",OR(F114="",G114="")),"FALTAN HORAS",IF(AND(F114&lt;&gt;"",G114&lt;&gt;"",G114&lt;=F114),"HORARIO NO VÁLIDO",IF(AND(OR(E114="No disponible",E114="Pendiente"),OR(F114&lt;&gt;"",G114&lt;&gt;"")),"BORRAR HORAS",IF(AND(J114&lt;&gt;"",J114&gt;TODAY()),"REVISAR CONFIRMACIÓN","OK")))))))))</f>
        <v/>
      </c>
    </row>
    <row r="115">
      <c r="A115" s="21" t="n"/>
      <c r="B115" s="21" t="n"/>
      <c r="C115" s="23">
        <f>IF(B115="","",IFERROR(INDEX(tblReparto[Intérprete],MATCH(B115,tblReparto[ID de intérprete],0)),"ID NO ENCONTRADO"))</f>
        <v/>
      </c>
      <c r="D115" s="43" t="n"/>
      <c r="E115" s="21" t="n"/>
      <c r="F115" s="44" t="n"/>
      <c r="G115" s="44" t="n"/>
      <c r="H115" s="21" t="n"/>
      <c r="I115" s="22" t="n"/>
      <c r="J115" s="43" t="n"/>
      <c r="K115" s="23">
        <f>IF(AND(A115="",B115="",D115="",E115="",F115="",G115="",H115="",I115="",J115=""),"",IF(OR(A115="",B115="",D115="",E115=""),"INCOMPLETO",IF(C115="ID NO ENCONTRADO","INTÉRPRETE NO ENCONTRADO",IF(COUNTIF(tblDisponibilidad[ID de disponibilidad],A115)&gt;1,"ID DUPLICADO",IF(COUNTIFS(tblDisponibilidad[ID de intérprete],B115,tblDisponibilidad[Fecha],D115)&gt;1,"FECHA DUPLICADA",IF(AND(E115="Disponibilidad parcial",OR(F115="",G115="")),"FALTAN HORAS",IF(AND(F115&lt;&gt;"",G115&lt;&gt;"",G115&lt;=F115),"HORARIO NO VÁLIDO",IF(AND(OR(E115="No disponible",E115="Pendiente"),OR(F115&lt;&gt;"",G115&lt;&gt;"")),"BORRAR HORAS",IF(AND(J115&lt;&gt;"",J115&gt;TODAY()),"REVISAR CONFIRMACIÓN","OK")))))))))</f>
        <v/>
      </c>
    </row>
    <row r="116">
      <c r="A116" s="21" t="n"/>
      <c r="B116" s="21" t="n"/>
      <c r="C116" s="23">
        <f>IF(B116="","",IFERROR(INDEX(tblReparto[Intérprete],MATCH(B116,tblReparto[ID de intérprete],0)),"ID NO ENCONTRADO"))</f>
        <v/>
      </c>
      <c r="D116" s="43" t="n"/>
      <c r="E116" s="21" t="n"/>
      <c r="F116" s="44" t="n"/>
      <c r="G116" s="44" t="n"/>
      <c r="H116" s="21" t="n"/>
      <c r="I116" s="22" t="n"/>
      <c r="J116" s="43" t="n"/>
      <c r="K116" s="23">
        <f>IF(AND(A116="",B116="",D116="",E116="",F116="",G116="",H116="",I116="",J116=""),"",IF(OR(A116="",B116="",D116="",E116=""),"INCOMPLETO",IF(C116="ID NO ENCONTRADO","INTÉRPRETE NO ENCONTRADO",IF(COUNTIF(tblDisponibilidad[ID de disponibilidad],A116)&gt;1,"ID DUPLICADO",IF(COUNTIFS(tblDisponibilidad[ID de intérprete],B116,tblDisponibilidad[Fecha],D116)&gt;1,"FECHA DUPLICADA",IF(AND(E116="Disponibilidad parcial",OR(F116="",G116="")),"FALTAN HORAS",IF(AND(F116&lt;&gt;"",G116&lt;&gt;"",G116&lt;=F116),"HORARIO NO VÁLIDO",IF(AND(OR(E116="No disponible",E116="Pendiente"),OR(F116&lt;&gt;"",G116&lt;&gt;"")),"BORRAR HORAS",IF(AND(J116&lt;&gt;"",J116&gt;TODAY()),"REVISAR CONFIRMACIÓN","OK")))))))))</f>
        <v/>
      </c>
    </row>
    <row r="117">
      <c r="A117" s="21" t="n"/>
      <c r="B117" s="21" t="n"/>
      <c r="C117" s="23">
        <f>IF(B117="","",IFERROR(INDEX(tblReparto[Intérprete],MATCH(B117,tblReparto[ID de intérprete],0)),"ID NO ENCONTRADO"))</f>
        <v/>
      </c>
      <c r="D117" s="43" t="n"/>
      <c r="E117" s="21" t="n"/>
      <c r="F117" s="44" t="n"/>
      <c r="G117" s="44" t="n"/>
      <c r="H117" s="21" t="n"/>
      <c r="I117" s="22" t="n"/>
      <c r="J117" s="43" t="n"/>
      <c r="K117" s="23">
        <f>IF(AND(A117="",B117="",D117="",E117="",F117="",G117="",H117="",I117="",J117=""),"",IF(OR(A117="",B117="",D117="",E117=""),"INCOMPLETO",IF(C117="ID NO ENCONTRADO","INTÉRPRETE NO ENCONTRADO",IF(COUNTIF(tblDisponibilidad[ID de disponibilidad],A117)&gt;1,"ID DUPLICADO",IF(COUNTIFS(tblDisponibilidad[ID de intérprete],B117,tblDisponibilidad[Fecha],D117)&gt;1,"FECHA DUPLICADA",IF(AND(E117="Disponibilidad parcial",OR(F117="",G117="")),"FALTAN HORAS",IF(AND(F117&lt;&gt;"",G117&lt;&gt;"",G117&lt;=F117),"HORARIO NO VÁLIDO",IF(AND(OR(E117="No disponible",E117="Pendiente"),OR(F117&lt;&gt;"",G117&lt;&gt;"")),"BORRAR HORAS",IF(AND(J117&lt;&gt;"",J117&gt;TODAY()),"REVISAR CONFIRMACIÓN","OK")))))))))</f>
        <v/>
      </c>
    </row>
    <row r="118">
      <c r="A118" s="21" t="n"/>
      <c r="B118" s="21" t="n"/>
      <c r="C118" s="23">
        <f>IF(B118="","",IFERROR(INDEX(tblReparto[Intérprete],MATCH(B118,tblReparto[ID de intérprete],0)),"ID NO ENCONTRADO"))</f>
        <v/>
      </c>
      <c r="D118" s="43" t="n"/>
      <c r="E118" s="21" t="n"/>
      <c r="F118" s="44" t="n"/>
      <c r="G118" s="44" t="n"/>
      <c r="H118" s="21" t="n"/>
      <c r="I118" s="22" t="n"/>
      <c r="J118" s="43" t="n"/>
      <c r="K118" s="23">
        <f>IF(AND(A118="",B118="",D118="",E118="",F118="",G118="",H118="",I118="",J118=""),"",IF(OR(A118="",B118="",D118="",E118=""),"INCOMPLETO",IF(C118="ID NO ENCONTRADO","INTÉRPRETE NO ENCONTRADO",IF(COUNTIF(tblDisponibilidad[ID de disponibilidad],A118)&gt;1,"ID DUPLICADO",IF(COUNTIFS(tblDisponibilidad[ID de intérprete],B118,tblDisponibilidad[Fecha],D118)&gt;1,"FECHA DUPLICADA",IF(AND(E118="Disponibilidad parcial",OR(F118="",G118="")),"FALTAN HORAS",IF(AND(F118&lt;&gt;"",G118&lt;&gt;"",G118&lt;=F118),"HORARIO NO VÁLIDO",IF(AND(OR(E118="No disponible",E118="Pendiente"),OR(F118&lt;&gt;"",G118&lt;&gt;"")),"BORRAR HORAS",IF(AND(J118&lt;&gt;"",J118&gt;TODAY()),"REVISAR CONFIRMACIÓN","OK")))))))))</f>
        <v/>
      </c>
    </row>
    <row r="119">
      <c r="A119" s="21" t="n"/>
      <c r="B119" s="21" t="n"/>
      <c r="C119" s="23">
        <f>IF(B119="","",IFERROR(INDEX(tblReparto[Intérprete],MATCH(B119,tblReparto[ID de intérprete],0)),"ID NO ENCONTRADO"))</f>
        <v/>
      </c>
      <c r="D119" s="43" t="n"/>
      <c r="E119" s="21" t="n"/>
      <c r="F119" s="44" t="n"/>
      <c r="G119" s="44" t="n"/>
      <c r="H119" s="21" t="n"/>
      <c r="I119" s="22" t="n"/>
      <c r="J119" s="43" t="n"/>
      <c r="K119" s="23">
        <f>IF(AND(A119="",B119="",D119="",E119="",F119="",G119="",H119="",I119="",J119=""),"",IF(OR(A119="",B119="",D119="",E119=""),"INCOMPLETO",IF(C119="ID NO ENCONTRADO","INTÉRPRETE NO ENCONTRADO",IF(COUNTIF(tblDisponibilidad[ID de disponibilidad],A119)&gt;1,"ID DUPLICADO",IF(COUNTIFS(tblDisponibilidad[ID de intérprete],B119,tblDisponibilidad[Fecha],D119)&gt;1,"FECHA DUPLICADA",IF(AND(E119="Disponibilidad parcial",OR(F119="",G119="")),"FALTAN HORAS",IF(AND(F119&lt;&gt;"",G119&lt;&gt;"",G119&lt;=F119),"HORARIO NO VÁLIDO",IF(AND(OR(E119="No disponible",E119="Pendiente"),OR(F119&lt;&gt;"",G119&lt;&gt;"")),"BORRAR HORAS",IF(AND(J119&lt;&gt;"",J119&gt;TODAY()),"REVISAR CONFIRMACIÓN","OK")))))))))</f>
        <v/>
      </c>
    </row>
    <row r="120">
      <c r="A120" s="21" t="n"/>
      <c r="B120" s="21" t="n"/>
      <c r="C120" s="23">
        <f>IF(B120="","",IFERROR(INDEX(tblReparto[Intérprete],MATCH(B120,tblReparto[ID de intérprete],0)),"ID NO ENCONTRADO"))</f>
        <v/>
      </c>
      <c r="D120" s="43" t="n"/>
      <c r="E120" s="21" t="n"/>
      <c r="F120" s="44" t="n"/>
      <c r="G120" s="44" t="n"/>
      <c r="H120" s="21" t="n"/>
      <c r="I120" s="22" t="n"/>
      <c r="J120" s="43" t="n"/>
      <c r="K120" s="23">
        <f>IF(AND(A120="",B120="",D120="",E120="",F120="",G120="",H120="",I120="",J120=""),"",IF(OR(A120="",B120="",D120="",E120=""),"INCOMPLETO",IF(C120="ID NO ENCONTRADO","INTÉRPRETE NO ENCONTRADO",IF(COUNTIF(tblDisponibilidad[ID de disponibilidad],A120)&gt;1,"ID DUPLICADO",IF(COUNTIFS(tblDisponibilidad[ID de intérprete],B120,tblDisponibilidad[Fecha],D120)&gt;1,"FECHA DUPLICADA",IF(AND(E120="Disponibilidad parcial",OR(F120="",G120="")),"FALTAN HORAS",IF(AND(F120&lt;&gt;"",G120&lt;&gt;"",G120&lt;=F120),"HORARIO NO VÁLIDO",IF(AND(OR(E120="No disponible",E120="Pendiente"),OR(F120&lt;&gt;"",G120&lt;&gt;"")),"BORRAR HORAS",IF(AND(J120&lt;&gt;"",J120&gt;TODAY()),"REVISAR CONFIRMACIÓN","OK")))))))))</f>
        <v/>
      </c>
    </row>
    <row r="121">
      <c r="A121" s="21" t="n"/>
      <c r="B121" s="21" t="n"/>
      <c r="C121" s="23">
        <f>IF(B121="","",IFERROR(INDEX(tblReparto[Intérprete],MATCH(B121,tblReparto[ID de intérprete],0)),"ID NO ENCONTRADO"))</f>
        <v/>
      </c>
      <c r="D121" s="43" t="n"/>
      <c r="E121" s="21" t="n"/>
      <c r="F121" s="44" t="n"/>
      <c r="G121" s="44" t="n"/>
      <c r="H121" s="21" t="n"/>
      <c r="I121" s="22" t="n"/>
      <c r="J121" s="43" t="n"/>
      <c r="K121" s="23">
        <f>IF(AND(A121="",B121="",D121="",E121="",F121="",G121="",H121="",I121="",J121=""),"",IF(OR(A121="",B121="",D121="",E121=""),"INCOMPLETO",IF(C121="ID NO ENCONTRADO","INTÉRPRETE NO ENCONTRADO",IF(COUNTIF(tblDisponibilidad[ID de disponibilidad],A121)&gt;1,"ID DUPLICADO",IF(COUNTIFS(tblDisponibilidad[ID de intérprete],B121,tblDisponibilidad[Fecha],D121)&gt;1,"FECHA DUPLICADA",IF(AND(E121="Disponibilidad parcial",OR(F121="",G121="")),"FALTAN HORAS",IF(AND(F121&lt;&gt;"",G121&lt;&gt;"",G121&lt;=F121),"HORARIO NO VÁLIDO",IF(AND(OR(E121="No disponible",E121="Pendiente"),OR(F121&lt;&gt;"",G121&lt;&gt;"")),"BORRAR HORAS",IF(AND(J121&lt;&gt;"",J121&gt;TODAY()),"REVISAR CONFIRMACIÓN","OK")))))))))</f>
        <v/>
      </c>
    </row>
    <row r="122">
      <c r="A122" s="21" t="n"/>
      <c r="B122" s="21" t="n"/>
      <c r="C122" s="23">
        <f>IF(B122="","",IFERROR(INDEX(tblReparto[Intérprete],MATCH(B122,tblReparto[ID de intérprete],0)),"ID NO ENCONTRADO"))</f>
        <v/>
      </c>
      <c r="D122" s="43" t="n"/>
      <c r="E122" s="21" t="n"/>
      <c r="F122" s="44" t="n"/>
      <c r="G122" s="44" t="n"/>
      <c r="H122" s="21" t="n"/>
      <c r="I122" s="22" t="n"/>
      <c r="J122" s="43" t="n"/>
      <c r="K122" s="23">
        <f>IF(AND(A122="",B122="",D122="",E122="",F122="",G122="",H122="",I122="",J122=""),"",IF(OR(A122="",B122="",D122="",E122=""),"INCOMPLETO",IF(C122="ID NO ENCONTRADO","INTÉRPRETE NO ENCONTRADO",IF(COUNTIF(tblDisponibilidad[ID de disponibilidad],A122)&gt;1,"ID DUPLICADO",IF(COUNTIFS(tblDisponibilidad[ID de intérprete],B122,tblDisponibilidad[Fecha],D122)&gt;1,"FECHA DUPLICADA",IF(AND(E122="Disponibilidad parcial",OR(F122="",G122="")),"FALTAN HORAS",IF(AND(F122&lt;&gt;"",G122&lt;&gt;"",G122&lt;=F122),"HORARIO NO VÁLIDO",IF(AND(OR(E122="No disponible",E122="Pendiente"),OR(F122&lt;&gt;"",G122&lt;&gt;"")),"BORRAR HORAS",IF(AND(J122&lt;&gt;"",J122&gt;TODAY()),"REVISAR CONFIRMACIÓN","OK")))))))))</f>
        <v/>
      </c>
    </row>
    <row r="123">
      <c r="A123" s="21" t="n"/>
      <c r="B123" s="21" t="n"/>
      <c r="C123" s="23">
        <f>IF(B123="","",IFERROR(INDEX(tblReparto[Intérprete],MATCH(B123,tblReparto[ID de intérprete],0)),"ID NO ENCONTRADO"))</f>
        <v/>
      </c>
      <c r="D123" s="43" t="n"/>
      <c r="E123" s="21" t="n"/>
      <c r="F123" s="44" t="n"/>
      <c r="G123" s="44" t="n"/>
      <c r="H123" s="21" t="n"/>
      <c r="I123" s="22" t="n"/>
      <c r="J123" s="43" t="n"/>
      <c r="K123" s="23">
        <f>IF(AND(A123="",B123="",D123="",E123="",F123="",G123="",H123="",I123="",J123=""),"",IF(OR(A123="",B123="",D123="",E123=""),"INCOMPLETO",IF(C123="ID NO ENCONTRADO","INTÉRPRETE NO ENCONTRADO",IF(COUNTIF(tblDisponibilidad[ID de disponibilidad],A123)&gt;1,"ID DUPLICADO",IF(COUNTIFS(tblDisponibilidad[ID de intérprete],B123,tblDisponibilidad[Fecha],D123)&gt;1,"FECHA DUPLICADA",IF(AND(E123="Disponibilidad parcial",OR(F123="",G123="")),"FALTAN HORAS",IF(AND(F123&lt;&gt;"",G123&lt;&gt;"",G123&lt;=F123),"HORARIO NO VÁLIDO",IF(AND(OR(E123="No disponible",E123="Pendiente"),OR(F123&lt;&gt;"",G123&lt;&gt;"")),"BORRAR HORAS",IF(AND(J123&lt;&gt;"",J123&gt;TODAY()),"REVISAR CONFIRMACIÓN","OK")))))))))</f>
        <v/>
      </c>
    </row>
    <row r="124">
      <c r="A124" s="21" t="n"/>
      <c r="B124" s="21" t="n"/>
      <c r="C124" s="23">
        <f>IF(B124="","",IFERROR(INDEX(tblReparto[Intérprete],MATCH(B124,tblReparto[ID de intérprete],0)),"ID NO ENCONTRADO"))</f>
        <v/>
      </c>
      <c r="D124" s="43" t="n"/>
      <c r="E124" s="21" t="n"/>
      <c r="F124" s="44" t="n"/>
      <c r="G124" s="44" t="n"/>
      <c r="H124" s="21" t="n"/>
      <c r="I124" s="22" t="n"/>
      <c r="J124" s="43" t="n"/>
      <c r="K124" s="23">
        <f>IF(AND(A124="",B124="",D124="",E124="",F124="",G124="",H124="",I124="",J124=""),"",IF(OR(A124="",B124="",D124="",E124=""),"INCOMPLETO",IF(C124="ID NO ENCONTRADO","INTÉRPRETE NO ENCONTRADO",IF(COUNTIF(tblDisponibilidad[ID de disponibilidad],A124)&gt;1,"ID DUPLICADO",IF(COUNTIFS(tblDisponibilidad[ID de intérprete],B124,tblDisponibilidad[Fecha],D124)&gt;1,"FECHA DUPLICADA",IF(AND(E124="Disponibilidad parcial",OR(F124="",G124="")),"FALTAN HORAS",IF(AND(F124&lt;&gt;"",G124&lt;&gt;"",G124&lt;=F124),"HORARIO NO VÁLIDO",IF(AND(OR(E124="No disponible",E124="Pendiente"),OR(F124&lt;&gt;"",G124&lt;&gt;"")),"BORRAR HORAS",IF(AND(J124&lt;&gt;"",J124&gt;TODAY()),"REVISAR CONFIRMACIÓN","OK")))))))))</f>
        <v/>
      </c>
    </row>
    <row r="125">
      <c r="A125" s="21" t="n"/>
      <c r="B125" s="21" t="n"/>
      <c r="C125" s="23">
        <f>IF(B125="","",IFERROR(INDEX(tblReparto[Intérprete],MATCH(B125,tblReparto[ID de intérprete],0)),"ID NO ENCONTRADO"))</f>
        <v/>
      </c>
      <c r="D125" s="43" t="n"/>
      <c r="E125" s="21" t="n"/>
      <c r="F125" s="44" t="n"/>
      <c r="G125" s="44" t="n"/>
      <c r="H125" s="21" t="n"/>
      <c r="I125" s="22" t="n"/>
      <c r="J125" s="43" t="n"/>
      <c r="K125" s="23">
        <f>IF(AND(A125="",B125="",D125="",E125="",F125="",G125="",H125="",I125="",J125=""),"",IF(OR(A125="",B125="",D125="",E125=""),"INCOMPLETO",IF(C125="ID NO ENCONTRADO","INTÉRPRETE NO ENCONTRADO",IF(COUNTIF(tblDisponibilidad[ID de disponibilidad],A125)&gt;1,"ID DUPLICADO",IF(COUNTIFS(tblDisponibilidad[ID de intérprete],B125,tblDisponibilidad[Fecha],D125)&gt;1,"FECHA DUPLICADA",IF(AND(E125="Disponibilidad parcial",OR(F125="",G125="")),"FALTAN HORAS",IF(AND(F125&lt;&gt;"",G125&lt;&gt;"",G125&lt;=F125),"HORARIO NO VÁLIDO",IF(AND(OR(E125="No disponible",E125="Pendiente"),OR(F125&lt;&gt;"",G125&lt;&gt;"")),"BORRAR HORAS",IF(AND(J125&lt;&gt;"",J125&gt;TODAY()),"REVISAR CONFIRMACIÓN","OK")))))))))</f>
        <v/>
      </c>
    </row>
    <row r="126">
      <c r="A126" s="21" t="n"/>
      <c r="B126" s="21" t="n"/>
      <c r="C126" s="23">
        <f>IF(B126="","",IFERROR(INDEX(tblReparto[Intérprete],MATCH(B126,tblReparto[ID de intérprete],0)),"ID NO ENCONTRADO"))</f>
        <v/>
      </c>
      <c r="D126" s="43" t="n"/>
      <c r="E126" s="21" t="n"/>
      <c r="F126" s="44" t="n"/>
      <c r="G126" s="44" t="n"/>
      <c r="H126" s="21" t="n"/>
      <c r="I126" s="22" t="n"/>
      <c r="J126" s="43" t="n"/>
      <c r="K126" s="23">
        <f>IF(AND(A126="",B126="",D126="",E126="",F126="",G126="",H126="",I126="",J126=""),"",IF(OR(A126="",B126="",D126="",E126=""),"INCOMPLETO",IF(C126="ID NO ENCONTRADO","INTÉRPRETE NO ENCONTRADO",IF(COUNTIF(tblDisponibilidad[ID de disponibilidad],A126)&gt;1,"ID DUPLICADO",IF(COUNTIFS(tblDisponibilidad[ID de intérprete],B126,tblDisponibilidad[Fecha],D126)&gt;1,"FECHA DUPLICADA",IF(AND(E126="Disponibilidad parcial",OR(F126="",G126="")),"FALTAN HORAS",IF(AND(F126&lt;&gt;"",G126&lt;&gt;"",G126&lt;=F126),"HORARIO NO VÁLIDO",IF(AND(OR(E126="No disponible",E126="Pendiente"),OR(F126&lt;&gt;"",G126&lt;&gt;"")),"BORRAR HORAS",IF(AND(J126&lt;&gt;"",J126&gt;TODAY()),"REVISAR CONFIRMACIÓN","OK")))))))))</f>
        <v/>
      </c>
    </row>
    <row r="127">
      <c r="A127" s="21" t="n"/>
      <c r="B127" s="21" t="n"/>
      <c r="C127" s="23">
        <f>IF(B127="","",IFERROR(INDEX(tblReparto[Intérprete],MATCH(B127,tblReparto[ID de intérprete],0)),"ID NO ENCONTRADO"))</f>
        <v/>
      </c>
      <c r="D127" s="43" t="n"/>
      <c r="E127" s="21" t="n"/>
      <c r="F127" s="44" t="n"/>
      <c r="G127" s="44" t="n"/>
      <c r="H127" s="21" t="n"/>
      <c r="I127" s="22" t="n"/>
      <c r="J127" s="43" t="n"/>
      <c r="K127" s="23">
        <f>IF(AND(A127="",B127="",D127="",E127="",F127="",G127="",H127="",I127="",J127=""),"",IF(OR(A127="",B127="",D127="",E127=""),"INCOMPLETO",IF(C127="ID NO ENCONTRADO","INTÉRPRETE NO ENCONTRADO",IF(COUNTIF(tblDisponibilidad[ID de disponibilidad],A127)&gt;1,"ID DUPLICADO",IF(COUNTIFS(tblDisponibilidad[ID de intérprete],B127,tblDisponibilidad[Fecha],D127)&gt;1,"FECHA DUPLICADA",IF(AND(E127="Disponibilidad parcial",OR(F127="",G127="")),"FALTAN HORAS",IF(AND(F127&lt;&gt;"",G127&lt;&gt;"",G127&lt;=F127),"HORARIO NO VÁLIDO",IF(AND(OR(E127="No disponible",E127="Pendiente"),OR(F127&lt;&gt;"",G127&lt;&gt;"")),"BORRAR HORAS",IF(AND(J127&lt;&gt;"",J127&gt;TODAY()),"REVISAR CONFIRMACIÓN","OK")))))))))</f>
        <v/>
      </c>
    </row>
    <row r="128">
      <c r="A128" s="21" t="n"/>
      <c r="B128" s="21" t="n"/>
      <c r="C128" s="23">
        <f>IF(B128="","",IFERROR(INDEX(tblReparto[Intérprete],MATCH(B128,tblReparto[ID de intérprete],0)),"ID NO ENCONTRADO"))</f>
        <v/>
      </c>
      <c r="D128" s="43" t="n"/>
      <c r="E128" s="21" t="n"/>
      <c r="F128" s="44" t="n"/>
      <c r="G128" s="44" t="n"/>
      <c r="H128" s="21" t="n"/>
      <c r="I128" s="22" t="n"/>
      <c r="J128" s="43" t="n"/>
      <c r="K128" s="23">
        <f>IF(AND(A128="",B128="",D128="",E128="",F128="",G128="",H128="",I128="",J128=""),"",IF(OR(A128="",B128="",D128="",E128=""),"INCOMPLETO",IF(C128="ID NO ENCONTRADO","INTÉRPRETE NO ENCONTRADO",IF(COUNTIF(tblDisponibilidad[ID de disponibilidad],A128)&gt;1,"ID DUPLICADO",IF(COUNTIFS(tblDisponibilidad[ID de intérprete],B128,tblDisponibilidad[Fecha],D128)&gt;1,"FECHA DUPLICADA",IF(AND(E128="Disponibilidad parcial",OR(F128="",G128="")),"FALTAN HORAS",IF(AND(F128&lt;&gt;"",G128&lt;&gt;"",G128&lt;=F128),"HORARIO NO VÁLIDO",IF(AND(OR(E128="No disponible",E128="Pendiente"),OR(F128&lt;&gt;"",G128&lt;&gt;"")),"BORRAR HORAS",IF(AND(J128&lt;&gt;"",J128&gt;TODAY()),"REVISAR CONFIRMACIÓN","OK")))))))))</f>
        <v/>
      </c>
    </row>
    <row r="129">
      <c r="A129" s="21" t="n"/>
      <c r="B129" s="21" t="n"/>
      <c r="C129" s="23">
        <f>IF(B129="","",IFERROR(INDEX(tblReparto[Intérprete],MATCH(B129,tblReparto[ID de intérprete],0)),"ID NO ENCONTRADO"))</f>
        <v/>
      </c>
      <c r="D129" s="43" t="n"/>
      <c r="E129" s="21" t="n"/>
      <c r="F129" s="44" t="n"/>
      <c r="G129" s="44" t="n"/>
      <c r="H129" s="21" t="n"/>
      <c r="I129" s="22" t="n"/>
      <c r="J129" s="43" t="n"/>
      <c r="K129" s="23">
        <f>IF(AND(A129="",B129="",D129="",E129="",F129="",G129="",H129="",I129="",J129=""),"",IF(OR(A129="",B129="",D129="",E129=""),"INCOMPLETO",IF(C129="ID NO ENCONTRADO","INTÉRPRETE NO ENCONTRADO",IF(COUNTIF(tblDisponibilidad[ID de disponibilidad],A129)&gt;1,"ID DUPLICADO",IF(COUNTIFS(tblDisponibilidad[ID de intérprete],B129,tblDisponibilidad[Fecha],D129)&gt;1,"FECHA DUPLICADA",IF(AND(E129="Disponibilidad parcial",OR(F129="",G129="")),"FALTAN HORAS",IF(AND(F129&lt;&gt;"",G129&lt;&gt;"",G129&lt;=F129),"HORARIO NO VÁLIDO",IF(AND(OR(E129="No disponible",E129="Pendiente"),OR(F129&lt;&gt;"",G129&lt;&gt;"")),"BORRAR HORAS",IF(AND(J129&lt;&gt;"",J129&gt;TODAY()),"REVISAR CONFIRMACIÓN","OK")))))))))</f>
        <v/>
      </c>
    </row>
    <row r="130">
      <c r="A130" s="21" t="n"/>
      <c r="B130" s="21" t="n"/>
      <c r="C130" s="23">
        <f>IF(B130="","",IFERROR(INDEX(tblReparto[Intérprete],MATCH(B130,tblReparto[ID de intérprete],0)),"ID NO ENCONTRADO"))</f>
        <v/>
      </c>
      <c r="D130" s="43" t="n"/>
      <c r="E130" s="21" t="n"/>
      <c r="F130" s="44" t="n"/>
      <c r="G130" s="44" t="n"/>
      <c r="H130" s="21" t="n"/>
      <c r="I130" s="22" t="n"/>
      <c r="J130" s="43" t="n"/>
      <c r="K130" s="23">
        <f>IF(AND(A130="",B130="",D130="",E130="",F130="",G130="",H130="",I130="",J130=""),"",IF(OR(A130="",B130="",D130="",E130=""),"INCOMPLETO",IF(C130="ID NO ENCONTRADO","INTÉRPRETE NO ENCONTRADO",IF(COUNTIF(tblDisponibilidad[ID de disponibilidad],A130)&gt;1,"ID DUPLICADO",IF(COUNTIFS(tblDisponibilidad[ID de intérprete],B130,tblDisponibilidad[Fecha],D130)&gt;1,"FECHA DUPLICADA",IF(AND(E130="Disponibilidad parcial",OR(F130="",G130="")),"FALTAN HORAS",IF(AND(F130&lt;&gt;"",G130&lt;&gt;"",G130&lt;=F130),"HORARIO NO VÁLIDO",IF(AND(OR(E130="No disponible",E130="Pendiente"),OR(F130&lt;&gt;"",G130&lt;&gt;"")),"BORRAR HORAS",IF(AND(J130&lt;&gt;"",J130&gt;TODAY()),"REVISAR CONFIRMACIÓN","OK")))))))))</f>
        <v/>
      </c>
    </row>
    <row r="131">
      <c r="A131" s="21" t="n"/>
      <c r="B131" s="21" t="n"/>
      <c r="C131" s="23">
        <f>IF(B131="","",IFERROR(INDEX(tblReparto[Intérprete],MATCH(B131,tblReparto[ID de intérprete],0)),"ID NO ENCONTRADO"))</f>
        <v/>
      </c>
      <c r="D131" s="43" t="n"/>
      <c r="E131" s="21" t="n"/>
      <c r="F131" s="44" t="n"/>
      <c r="G131" s="44" t="n"/>
      <c r="H131" s="21" t="n"/>
      <c r="I131" s="22" t="n"/>
      <c r="J131" s="43" t="n"/>
      <c r="K131" s="23">
        <f>IF(AND(A131="",B131="",D131="",E131="",F131="",G131="",H131="",I131="",J131=""),"",IF(OR(A131="",B131="",D131="",E131=""),"INCOMPLETO",IF(C131="ID NO ENCONTRADO","INTÉRPRETE NO ENCONTRADO",IF(COUNTIF(tblDisponibilidad[ID de disponibilidad],A131)&gt;1,"ID DUPLICADO",IF(COUNTIFS(tblDisponibilidad[ID de intérprete],B131,tblDisponibilidad[Fecha],D131)&gt;1,"FECHA DUPLICADA",IF(AND(E131="Disponibilidad parcial",OR(F131="",G131="")),"FALTAN HORAS",IF(AND(F131&lt;&gt;"",G131&lt;&gt;"",G131&lt;=F131),"HORARIO NO VÁLIDO",IF(AND(OR(E131="No disponible",E131="Pendiente"),OR(F131&lt;&gt;"",G131&lt;&gt;"")),"BORRAR HORAS",IF(AND(J131&lt;&gt;"",J131&gt;TODAY()),"REVISAR CONFIRMACIÓN","OK")))))))))</f>
        <v/>
      </c>
    </row>
    <row r="132">
      <c r="A132" s="21" t="n"/>
      <c r="B132" s="21" t="n"/>
      <c r="C132" s="23">
        <f>IF(B132="","",IFERROR(INDEX(tblReparto[Intérprete],MATCH(B132,tblReparto[ID de intérprete],0)),"ID NO ENCONTRADO"))</f>
        <v/>
      </c>
      <c r="D132" s="43" t="n"/>
      <c r="E132" s="21" t="n"/>
      <c r="F132" s="44" t="n"/>
      <c r="G132" s="44" t="n"/>
      <c r="H132" s="21" t="n"/>
      <c r="I132" s="22" t="n"/>
      <c r="J132" s="43" t="n"/>
      <c r="K132" s="23">
        <f>IF(AND(A132="",B132="",D132="",E132="",F132="",G132="",H132="",I132="",J132=""),"",IF(OR(A132="",B132="",D132="",E132=""),"INCOMPLETO",IF(C132="ID NO ENCONTRADO","INTÉRPRETE NO ENCONTRADO",IF(COUNTIF(tblDisponibilidad[ID de disponibilidad],A132)&gt;1,"ID DUPLICADO",IF(COUNTIFS(tblDisponibilidad[ID de intérprete],B132,tblDisponibilidad[Fecha],D132)&gt;1,"FECHA DUPLICADA",IF(AND(E132="Disponibilidad parcial",OR(F132="",G132="")),"FALTAN HORAS",IF(AND(F132&lt;&gt;"",G132&lt;&gt;"",G132&lt;=F132),"HORARIO NO VÁLIDO",IF(AND(OR(E132="No disponible",E132="Pendiente"),OR(F132&lt;&gt;"",G132&lt;&gt;"")),"BORRAR HORAS",IF(AND(J132&lt;&gt;"",J132&gt;TODAY()),"REVISAR CONFIRMACIÓN","OK")))))))))</f>
        <v/>
      </c>
    </row>
    <row r="133">
      <c r="A133" s="21" t="n"/>
      <c r="B133" s="21" t="n"/>
      <c r="C133" s="23">
        <f>IF(B133="","",IFERROR(INDEX(tblReparto[Intérprete],MATCH(B133,tblReparto[ID de intérprete],0)),"ID NO ENCONTRADO"))</f>
        <v/>
      </c>
      <c r="D133" s="43" t="n"/>
      <c r="E133" s="21" t="n"/>
      <c r="F133" s="44" t="n"/>
      <c r="G133" s="44" t="n"/>
      <c r="H133" s="21" t="n"/>
      <c r="I133" s="22" t="n"/>
      <c r="J133" s="43" t="n"/>
      <c r="K133" s="23">
        <f>IF(AND(A133="",B133="",D133="",E133="",F133="",G133="",H133="",I133="",J133=""),"",IF(OR(A133="",B133="",D133="",E133=""),"INCOMPLETO",IF(C133="ID NO ENCONTRADO","INTÉRPRETE NO ENCONTRADO",IF(COUNTIF(tblDisponibilidad[ID de disponibilidad],A133)&gt;1,"ID DUPLICADO",IF(COUNTIFS(tblDisponibilidad[ID de intérprete],B133,tblDisponibilidad[Fecha],D133)&gt;1,"FECHA DUPLICADA",IF(AND(E133="Disponibilidad parcial",OR(F133="",G133="")),"FALTAN HORAS",IF(AND(F133&lt;&gt;"",G133&lt;&gt;"",G133&lt;=F133),"HORARIO NO VÁLIDO",IF(AND(OR(E133="No disponible",E133="Pendiente"),OR(F133&lt;&gt;"",G133&lt;&gt;"")),"BORRAR HORAS",IF(AND(J133&lt;&gt;"",J133&gt;TODAY()),"REVISAR CONFIRMACIÓN","OK")))))))))</f>
        <v/>
      </c>
    </row>
    <row r="134">
      <c r="A134" s="21" t="n"/>
      <c r="B134" s="21" t="n"/>
      <c r="C134" s="23">
        <f>IF(B134="","",IFERROR(INDEX(tblReparto[Intérprete],MATCH(B134,tblReparto[ID de intérprete],0)),"ID NO ENCONTRADO"))</f>
        <v/>
      </c>
      <c r="D134" s="43" t="n"/>
      <c r="E134" s="21" t="n"/>
      <c r="F134" s="44" t="n"/>
      <c r="G134" s="44" t="n"/>
      <c r="H134" s="21" t="n"/>
      <c r="I134" s="22" t="n"/>
      <c r="J134" s="43" t="n"/>
      <c r="K134" s="23">
        <f>IF(AND(A134="",B134="",D134="",E134="",F134="",G134="",H134="",I134="",J134=""),"",IF(OR(A134="",B134="",D134="",E134=""),"INCOMPLETO",IF(C134="ID NO ENCONTRADO","INTÉRPRETE NO ENCONTRADO",IF(COUNTIF(tblDisponibilidad[ID de disponibilidad],A134)&gt;1,"ID DUPLICADO",IF(COUNTIFS(tblDisponibilidad[ID de intérprete],B134,tblDisponibilidad[Fecha],D134)&gt;1,"FECHA DUPLICADA",IF(AND(E134="Disponibilidad parcial",OR(F134="",G134="")),"FALTAN HORAS",IF(AND(F134&lt;&gt;"",G134&lt;&gt;"",G134&lt;=F134),"HORARIO NO VÁLIDO",IF(AND(OR(E134="No disponible",E134="Pendiente"),OR(F134&lt;&gt;"",G134&lt;&gt;"")),"BORRAR HORAS",IF(AND(J134&lt;&gt;"",J134&gt;TODAY()),"REVISAR CONFIRMACIÓN","OK")))))))))</f>
        <v/>
      </c>
    </row>
    <row r="135">
      <c r="A135" s="21" t="n"/>
      <c r="B135" s="21" t="n"/>
      <c r="C135" s="23">
        <f>IF(B135="","",IFERROR(INDEX(tblReparto[Intérprete],MATCH(B135,tblReparto[ID de intérprete],0)),"ID NO ENCONTRADO"))</f>
        <v/>
      </c>
      <c r="D135" s="43" t="n"/>
      <c r="E135" s="21" t="n"/>
      <c r="F135" s="44" t="n"/>
      <c r="G135" s="44" t="n"/>
      <c r="H135" s="21" t="n"/>
      <c r="I135" s="22" t="n"/>
      <c r="J135" s="43" t="n"/>
      <c r="K135" s="23">
        <f>IF(AND(A135="",B135="",D135="",E135="",F135="",G135="",H135="",I135="",J135=""),"",IF(OR(A135="",B135="",D135="",E135=""),"INCOMPLETO",IF(C135="ID NO ENCONTRADO","INTÉRPRETE NO ENCONTRADO",IF(COUNTIF(tblDisponibilidad[ID de disponibilidad],A135)&gt;1,"ID DUPLICADO",IF(COUNTIFS(tblDisponibilidad[ID de intérprete],B135,tblDisponibilidad[Fecha],D135)&gt;1,"FECHA DUPLICADA",IF(AND(E135="Disponibilidad parcial",OR(F135="",G135="")),"FALTAN HORAS",IF(AND(F135&lt;&gt;"",G135&lt;&gt;"",G135&lt;=F135),"HORARIO NO VÁLIDO",IF(AND(OR(E135="No disponible",E135="Pendiente"),OR(F135&lt;&gt;"",G135&lt;&gt;"")),"BORRAR HORAS",IF(AND(J135&lt;&gt;"",J135&gt;TODAY()),"REVISAR CONFIRMACIÓN","OK")))))))))</f>
        <v/>
      </c>
    </row>
    <row r="136">
      <c r="A136" s="21" t="n"/>
      <c r="B136" s="21" t="n"/>
      <c r="C136" s="23">
        <f>IF(B136="","",IFERROR(INDEX(tblReparto[Intérprete],MATCH(B136,tblReparto[ID de intérprete],0)),"ID NO ENCONTRADO"))</f>
        <v/>
      </c>
      <c r="D136" s="43" t="n"/>
      <c r="E136" s="21" t="n"/>
      <c r="F136" s="44" t="n"/>
      <c r="G136" s="44" t="n"/>
      <c r="H136" s="21" t="n"/>
      <c r="I136" s="22" t="n"/>
      <c r="J136" s="43" t="n"/>
      <c r="K136" s="23">
        <f>IF(AND(A136="",B136="",D136="",E136="",F136="",G136="",H136="",I136="",J136=""),"",IF(OR(A136="",B136="",D136="",E136=""),"INCOMPLETO",IF(C136="ID NO ENCONTRADO","INTÉRPRETE NO ENCONTRADO",IF(COUNTIF(tblDisponibilidad[ID de disponibilidad],A136)&gt;1,"ID DUPLICADO",IF(COUNTIFS(tblDisponibilidad[ID de intérprete],B136,tblDisponibilidad[Fecha],D136)&gt;1,"FECHA DUPLICADA",IF(AND(E136="Disponibilidad parcial",OR(F136="",G136="")),"FALTAN HORAS",IF(AND(F136&lt;&gt;"",G136&lt;&gt;"",G136&lt;=F136),"HORARIO NO VÁLIDO",IF(AND(OR(E136="No disponible",E136="Pendiente"),OR(F136&lt;&gt;"",G136&lt;&gt;"")),"BORRAR HORAS",IF(AND(J136&lt;&gt;"",J136&gt;TODAY()),"REVISAR CONFIRMACIÓN","OK")))))))))</f>
        <v/>
      </c>
    </row>
    <row r="137">
      <c r="A137" s="21" t="n"/>
      <c r="B137" s="21" t="n"/>
      <c r="C137" s="23">
        <f>IF(B137="","",IFERROR(INDEX(tblReparto[Intérprete],MATCH(B137,tblReparto[ID de intérprete],0)),"ID NO ENCONTRADO"))</f>
        <v/>
      </c>
      <c r="D137" s="43" t="n"/>
      <c r="E137" s="21" t="n"/>
      <c r="F137" s="44" t="n"/>
      <c r="G137" s="44" t="n"/>
      <c r="H137" s="21" t="n"/>
      <c r="I137" s="22" t="n"/>
      <c r="J137" s="43" t="n"/>
      <c r="K137" s="23">
        <f>IF(AND(A137="",B137="",D137="",E137="",F137="",G137="",H137="",I137="",J137=""),"",IF(OR(A137="",B137="",D137="",E137=""),"INCOMPLETO",IF(C137="ID NO ENCONTRADO","INTÉRPRETE NO ENCONTRADO",IF(COUNTIF(tblDisponibilidad[ID de disponibilidad],A137)&gt;1,"ID DUPLICADO",IF(COUNTIFS(tblDisponibilidad[ID de intérprete],B137,tblDisponibilidad[Fecha],D137)&gt;1,"FECHA DUPLICADA",IF(AND(E137="Disponibilidad parcial",OR(F137="",G137="")),"FALTAN HORAS",IF(AND(F137&lt;&gt;"",G137&lt;&gt;"",G137&lt;=F137),"HORARIO NO VÁLIDO",IF(AND(OR(E137="No disponible",E137="Pendiente"),OR(F137&lt;&gt;"",G137&lt;&gt;"")),"BORRAR HORAS",IF(AND(J137&lt;&gt;"",J137&gt;TODAY()),"REVISAR CONFIRMACIÓN","OK")))))))))</f>
        <v/>
      </c>
    </row>
    <row r="138">
      <c r="A138" s="21" t="n"/>
      <c r="B138" s="21" t="n"/>
      <c r="C138" s="23">
        <f>IF(B138="","",IFERROR(INDEX(tblReparto[Intérprete],MATCH(B138,tblReparto[ID de intérprete],0)),"ID NO ENCONTRADO"))</f>
        <v/>
      </c>
      <c r="D138" s="43" t="n"/>
      <c r="E138" s="21" t="n"/>
      <c r="F138" s="44" t="n"/>
      <c r="G138" s="44" t="n"/>
      <c r="H138" s="21" t="n"/>
      <c r="I138" s="22" t="n"/>
      <c r="J138" s="43" t="n"/>
      <c r="K138" s="23">
        <f>IF(AND(A138="",B138="",D138="",E138="",F138="",G138="",H138="",I138="",J138=""),"",IF(OR(A138="",B138="",D138="",E138=""),"INCOMPLETO",IF(C138="ID NO ENCONTRADO","INTÉRPRETE NO ENCONTRADO",IF(COUNTIF(tblDisponibilidad[ID de disponibilidad],A138)&gt;1,"ID DUPLICADO",IF(COUNTIFS(tblDisponibilidad[ID de intérprete],B138,tblDisponibilidad[Fecha],D138)&gt;1,"FECHA DUPLICADA",IF(AND(E138="Disponibilidad parcial",OR(F138="",G138="")),"FALTAN HORAS",IF(AND(F138&lt;&gt;"",G138&lt;&gt;"",G138&lt;=F138),"HORARIO NO VÁLIDO",IF(AND(OR(E138="No disponible",E138="Pendiente"),OR(F138&lt;&gt;"",G138&lt;&gt;"")),"BORRAR HORAS",IF(AND(J138&lt;&gt;"",J138&gt;TODAY()),"REVISAR CONFIRMACIÓN","OK")))))))))</f>
        <v/>
      </c>
    </row>
    <row r="139">
      <c r="A139" s="21" t="n"/>
      <c r="B139" s="21" t="n"/>
      <c r="C139" s="23">
        <f>IF(B139="","",IFERROR(INDEX(tblReparto[Intérprete],MATCH(B139,tblReparto[ID de intérprete],0)),"ID NO ENCONTRADO"))</f>
        <v/>
      </c>
      <c r="D139" s="43" t="n"/>
      <c r="E139" s="21" t="n"/>
      <c r="F139" s="44" t="n"/>
      <c r="G139" s="44" t="n"/>
      <c r="H139" s="21" t="n"/>
      <c r="I139" s="22" t="n"/>
      <c r="J139" s="43" t="n"/>
      <c r="K139" s="23">
        <f>IF(AND(A139="",B139="",D139="",E139="",F139="",G139="",H139="",I139="",J139=""),"",IF(OR(A139="",B139="",D139="",E139=""),"INCOMPLETO",IF(C139="ID NO ENCONTRADO","INTÉRPRETE NO ENCONTRADO",IF(COUNTIF(tblDisponibilidad[ID de disponibilidad],A139)&gt;1,"ID DUPLICADO",IF(COUNTIFS(tblDisponibilidad[ID de intérprete],B139,tblDisponibilidad[Fecha],D139)&gt;1,"FECHA DUPLICADA",IF(AND(E139="Disponibilidad parcial",OR(F139="",G139="")),"FALTAN HORAS",IF(AND(F139&lt;&gt;"",G139&lt;&gt;"",G139&lt;=F139),"HORARIO NO VÁLIDO",IF(AND(OR(E139="No disponible",E139="Pendiente"),OR(F139&lt;&gt;"",G139&lt;&gt;"")),"BORRAR HORAS",IF(AND(J139&lt;&gt;"",J139&gt;TODAY()),"REVISAR CONFIRMACIÓN","OK")))))))))</f>
        <v/>
      </c>
    </row>
    <row r="140">
      <c r="A140" s="21" t="n"/>
      <c r="B140" s="21" t="n"/>
      <c r="C140" s="23">
        <f>IF(B140="","",IFERROR(INDEX(tblReparto[Intérprete],MATCH(B140,tblReparto[ID de intérprete],0)),"ID NO ENCONTRADO"))</f>
        <v/>
      </c>
      <c r="D140" s="43" t="n"/>
      <c r="E140" s="21" t="n"/>
      <c r="F140" s="44" t="n"/>
      <c r="G140" s="44" t="n"/>
      <c r="H140" s="21" t="n"/>
      <c r="I140" s="22" t="n"/>
      <c r="J140" s="43" t="n"/>
      <c r="K140" s="23">
        <f>IF(AND(A140="",B140="",D140="",E140="",F140="",G140="",H140="",I140="",J140=""),"",IF(OR(A140="",B140="",D140="",E140=""),"INCOMPLETO",IF(C140="ID NO ENCONTRADO","INTÉRPRETE NO ENCONTRADO",IF(COUNTIF(tblDisponibilidad[ID de disponibilidad],A140)&gt;1,"ID DUPLICADO",IF(COUNTIFS(tblDisponibilidad[ID de intérprete],B140,tblDisponibilidad[Fecha],D140)&gt;1,"FECHA DUPLICADA",IF(AND(E140="Disponibilidad parcial",OR(F140="",G140="")),"FALTAN HORAS",IF(AND(F140&lt;&gt;"",G140&lt;&gt;"",G140&lt;=F140),"HORARIO NO VÁLIDO",IF(AND(OR(E140="No disponible",E140="Pendiente"),OR(F140&lt;&gt;"",G140&lt;&gt;"")),"BORRAR HORAS",IF(AND(J140&lt;&gt;"",J140&gt;TODAY()),"REVISAR CONFIRMACIÓN","OK")))))))))</f>
        <v/>
      </c>
    </row>
    <row r="141">
      <c r="A141" s="21" t="n"/>
      <c r="B141" s="21" t="n"/>
      <c r="C141" s="23">
        <f>IF(B141="","",IFERROR(INDEX(tblReparto[Intérprete],MATCH(B141,tblReparto[ID de intérprete],0)),"ID NO ENCONTRADO"))</f>
        <v/>
      </c>
      <c r="D141" s="43" t="n"/>
      <c r="E141" s="21" t="n"/>
      <c r="F141" s="44" t="n"/>
      <c r="G141" s="44" t="n"/>
      <c r="H141" s="21" t="n"/>
      <c r="I141" s="22" t="n"/>
      <c r="J141" s="43" t="n"/>
      <c r="K141" s="23">
        <f>IF(AND(A141="",B141="",D141="",E141="",F141="",G141="",H141="",I141="",J141=""),"",IF(OR(A141="",B141="",D141="",E141=""),"INCOMPLETO",IF(C141="ID NO ENCONTRADO","INTÉRPRETE NO ENCONTRADO",IF(COUNTIF(tblDisponibilidad[ID de disponibilidad],A141)&gt;1,"ID DUPLICADO",IF(COUNTIFS(tblDisponibilidad[ID de intérprete],B141,tblDisponibilidad[Fecha],D141)&gt;1,"FECHA DUPLICADA",IF(AND(E141="Disponibilidad parcial",OR(F141="",G141="")),"FALTAN HORAS",IF(AND(F141&lt;&gt;"",G141&lt;&gt;"",G141&lt;=F141),"HORARIO NO VÁLIDO",IF(AND(OR(E141="No disponible",E141="Pendiente"),OR(F141&lt;&gt;"",G141&lt;&gt;"")),"BORRAR HORAS",IF(AND(J141&lt;&gt;"",J141&gt;TODAY()),"REVISAR CONFIRMACIÓN","OK")))))))))</f>
        <v/>
      </c>
    </row>
    <row r="142">
      <c r="A142" s="21" t="n"/>
      <c r="B142" s="21" t="n"/>
      <c r="C142" s="23">
        <f>IF(B142="","",IFERROR(INDEX(tblReparto[Intérprete],MATCH(B142,tblReparto[ID de intérprete],0)),"ID NO ENCONTRADO"))</f>
        <v/>
      </c>
      <c r="D142" s="43" t="n"/>
      <c r="E142" s="21" t="n"/>
      <c r="F142" s="44" t="n"/>
      <c r="G142" s="44" t="n"/>
      <c r="H142" s="21" t="n"/>
      <c r="I142" s="22" t="n"/>
      <c r="J142" s="43" t="n"/>
      <c r="K142" s="23">
        <f>IF(AND(A142="",B142="",D142="",E142="",F142="",G142="",H142="",I142="",J142=""),"",IF(OR(A142="",B142="",D142="",E142=""),"INCOMPLETO",IF(C142="ID NO ENCONTRADO","INTÉRPRETE NO ENCONTRADO",IF(COUNTIF(tblDisponibilidad[ID de disponibilidad],A142)&gt;1,"ID DUPLICADO",IF(COUNTIFS(tblDisponibilidad[ID de intérprete],B142,tblDisponibilidad[Fecha],D142)&gt;1,"FECHA DUPLICADA",IF(AND(E142="Disponibilidad parcial",OR(F142="",G142="")),"FALTAN HORAS",IF(AND(F142&lt;&gt;"",G142&lt;&gt;"",G142&lt;=F142),"HORARIO NO VÁLIDO",IF(AND(OR(E142="No disponible",E142="Pendiente"),OR(F142&lt;&gt;"",G142&lt;&gt;"")),"BORRAR HORAS",IF(AND(J142&lt;&gt;"",J142&gt;TODAY()),"REVISAR CONFIRMACIÓN","OK")))))))))</f>
        <v/>
      </c>
    </row>
    <row r="143">
      <c r="A143" s="21" t="n"/>
      <c r="B143" s="21" t="n"/>
      <c r="C143" s="23">
        <f>IF(B143="","",IFERROR(INDEX(tblReparto[Intérprete],MATCH(B143,tblReparto[ID de intérprete],0)),"ID NO ENCONTRADO"))</f>
        <v/>
      </c>
      <c r="D143" s="43" t="n"/>
      <c r="E143" s="21" t="n"/>
      <c r="F143" s="44" t="n"/>
      <c r="G143" s="44" t="n"/>
      <c r="H143" s="21" t="n"/>
      <c r="I143" s="22" t="n"/>
      <c r="J143" s="43" t="n"/>
      <c r="K143" s="23">
        <f>IF(AND(A143="",B143="",D143="",E143="",F143="",G143="",H143="",I143="",J143=""),"",IF(OR(A143="",B143="",D143="",E143=""),"INCOMPLETO",IF(C143="ID NO ENCONTRADO","INTÉRPRETE NO ENCONTRADO",IF(COUNTIF(tblDisponibilidad[ID de disponibilidad],A143)&gt;1,"ID DUPLICADO",IF(COUNTIFS(tblDisponibilidad[ID de intérprete],B143,tblDisponibilidad[Fecha],D143)&gt;1,"FECHA DUPLICADA",IF(AND(E143="Disponibilidad parcial",OR(F143="",G143="")),"FALTAN HORAS",IF(AND(F143&lt;&gt;"",G143&lt;&gt;"",G143&lt;=F143),"HORARIO NO VÁLIDO",IF(AND(OR(E143="No disponible",E143="Pendiente"),OR(F143&lt;&gt;"",G143&lt;&gt;"")),"BORRAR HORAS",IF(AND(J143&lt;&gt;"",J143&gt;TODAY()),"REVISAR CONFIRMACIÓN","OK")))))))))</f>
        <v/>
      </c>
    </row>
    <row r="144">
      <c r="A144" s="21" t="n"/>
      <c r="B144" s="21" t="n"/>
      <c r="C144" s="23">
        <f>IF(B144="","",IFERROR(INDEX(tblReparto[Intérprete],MATCH(B144,tblReparto[ID de intérprete],0)),"ID NO ENCONTRADO"))</f>
        <v/>
      </c>
      <c r="D144" s="43" t="n"/>
      <c r="E144" s="21" t="n"/>
      <c r="F144" s="44" t="n"/>
      <c r="G144" s="44" t="n"/>
      <c r="H144" s="21" t="n"/>
      <c r="I144" s="22" t="n"/>
      <c r="J144" s="43" t="n"/>
      <c r="K144" s="23">
        <f>IF(AND(A144="",B144="",D144="",E144="",F144="",G144="",H144="",I144="",J144=""),"",IF(OR(A144="",B144="",D144="",E144=""),"INCOMPLETO",IF(C144="ID NO ENCONTRADO","INTÉRPRETE NO ENCONTRADO",IF(COUNTIF(tblDisponibilidad[ID de disponibilidad],A144)&gt;1,"ID DUPLICADO",IF(COUNTIFS(tblDisponibilidad[ID de intérprete],B144,tblDisponibilidad[Fecha],D144)&gt;1,"FECHA DUPLICADA",IF(AND(E144="Disponibilidad parcial",OR(F144="",G144="")),"FALTAN HORAS",IF(AND(F144&lt;&gt;"",G144&lt;&gt;"",G144&lt;=F144),"HORARIO NO VÁLIDO",IF(AND(OR(E144="No disponible",E144="Pendiente"),OR(F144&lt;&gt;"",G144&lt;&gt;"")),"BORRAR HORAS",IF(AND(J144&lt;&gt;"",J144&gt;TODAY()),"REVISAR CONFIRMACIÓN","OK")))))))))</f>
        <v/>
      </c>
    </row>
    <row r="145">
      <c r="A145" s="21" t="n"/>
      <c r="B145" s="21" t="n"/>
      <c r="C145" s="23">
        <f>IF(B145="","",IFERROR(INDEX(tblReparto[Intérprete],MATCH(B145,tblReparto[ID de intérprete],0)),"ID NO ENCONTRADO"))</f>
        <v/>
      </c>
      <c r="D145" s="43" t="n"/>
      <c r="E145" s="21" t="n"/>
      <c r="F145" s="44" t="n"/>
      <c r="G145" s="44" t="n"/>
      <c r="H145" s="21" t="n"/>
      <c r="I145" s="22" t="n"/>
      <c r="J145" s="43" t="n"/>
      <c r="K145" s="23">
        <f>IF(AND(A145="",B145="",D145="",E145="",F145="",G145="",H145="",I145="",J145=""),"",IF(OR(A145="",B145="",D145="",E145=""),"INCOMPLETO",IF(C145="ID NO ENCONTRADO","INTÉRPRETE NO ENCONTRADO",IF(COUNTIF(tblDisponibilidad[ID de disponibilidad],A145)&gt;1,"ID DUPLICADO",IF(COUNTIFS(tblDisponibilidad[ID de intérprete],B145,tblDisponibilidad[Fecha],D145)&gt;1,"FECHA DUPLICADA",IF(AND(E145="Disponibilidad parcial",OR(F145="",G145="")),"FALTAN HORAS",IF(AND(F145&lt;&gt;"",G145&lt;&gt;"",G145&lt;=F145),"HORARIO NO VÁLIDO",IF(AND(OR(E145="No disponible",E145="Pendiente"),OR(F145&lt;&gt;"",G145&lt;&gt;"")),"BORRAR HORAS",IF(AND(J145&lt;&gt;"",J145&gt;TODAY()),"REVISAR CONFIRMACIÓN","OK")))))))))</f>
        <v/>
      </c>
    </row>
    <row r="146">
      <c r="A146" s="21" t="n"/>
      <c r="B146" s="21" t="n"/>
      <c r="C146" s="23">
        <f>IF(B146="","",IFERROR(INDEX(tblReparto[Intérprete],MATCH(B146,tblReparto[ID de intérprete],0)),"ID NO ENCONTRADO"))</f>
        <v/>
      </c>
      <c r="D146" s="43" t="n"/>
      <c r="E146" s="21" t="n"/>
      <c r="F146" s="44" t="n"/>
      <c r="G146" s="44" t="n"/>
      <c r="H146" s="21" t="n"/>
      <c r="I146" s="22" t="n"/>
      <c r="J146" s="43" t="n"/>
      <c r="K146" s="23">
        <f>IF(AND(A146="",B146="",D146="",E146="",F146="",G146="",H146="",I146="",J146=""),"",IF(OR(A146="",B146="",D146="",E146=""),"INCOMPLETO",IF(C146="ID NO ENCONTRADO","INTÉRPRETE NO ENCONTRADO",IF(COUNTIF(tblDisponibilidad[ID de disponibilidad],A146)&gt;1,"ID DUPLICADO",IF(COUNTIFS(tblDisponibilidad[ID de intérprete],B146,tblDisponibilidad[Fecha],D146)&gt;1,"FECHA DUPLICADA",IF(AND(E146="Disponibilidad parcial",OR(F146="",G146="")),"FALTAN HORAS",IF(AND(F146&lt;&gt;"",G146&lt;&gt;"",G146&lt;=F146),"HORARIO NO VÁLIDO",IF(AND(OR(E146="No disponible",E146="Pendiente"),OR(F146&lt;&gt;"",G146&lt;&gt;"")),"BORRAR HORAS",IF(AND(J146&lt;&gt;"",J146&gt;TODAY()),"REVISAR CONFIRMACIÓN","OK")))))))))</f>
        <v/>
      </c>
    </row>
    <row r="147">
      <c r="A147" s="21" t="n"/>
      <c r="B147" s="21" t="n"/>
      <c r="C147" s="23">
        <f>IF(B147="","",IFERROR(INDEX(tblReparto[Intérprete],MATCH(B147,tblReparto[ID de intérprete],0)),"ID NO ENCONTRADO"))</f>
        <v/>
      </c>
      <c r="D147" s="43" t="n"/>
      <c r="E147" s="21" t="n"/>
      <c r="F147" s="44" t="n"/>
      <c r="G147" s="44" t="n"/>
      <c r="H147" s="21" t="n"/>
      <c r="I147" s="22" t="n"/>
      <c r="J147" s="43" t="n"/>
      <c r="K147" s="23">
        <f>IF(AND(A147="",B147="",D147="",E147="",F147="",G147="",H147="",I147="",J147=""),"",IF(OR(A147="",B147="",D147="",E147=""),"INCOMPLETO",IF(C147="ID NO ENCONTRADO","INTÉRPRETE NO ENCONTRADO",IF(COUNTIF(tblDisponibilidad[ID de disponibilidad],A147)&gt;1,"ID DUPLICADO",IF(COUNTIFS(tblDisponibilidad[ID de intérprete],B147,tblDisponibilidad[Fecha],D147)&gt;1,"FECHA DUPLICADA",IF(AND(E147="Disponibilidad parcial",OR(F147="",G147="")),"FALTAN HORAS",IF(AND(F147&lt;&gt;"",G147&lt;&gt;"",G147&lt;=F147),"HORARIO NO VÁLIDO",IF(AND(OR(E147="No disponible",E147="Pendiente"),OR(F147&lt;&gt;"",G147&lt;&gt;"")),"BORRAR HORAS",IF(AND(J147&lt;&gt;"",J147&gt;TODAY()),"REVISAR CONFIRMACIÓN","OK")))))))))</f>
        <v/>
      </c>
    </row>
    <row r="148">
      <c r="A148" s="21" t="n"/>
      <c r="B148" s="21" t="n"/>
      <c r="C148" s="23">
        <f>IF(B148="","",IFERROR(INDEX(tblReparto[Intérprete],MATCH(B148,tblReparto[ID de intérprete],0)),"ID NO ENCONTRADO"))</f>
        <v/>
      </c>
      <c r="D148" s="43" t="n"/>
      <c r="E148" s="21" t="n"/>
      <c r="F148" s="44" t="n"/>
      <c r="G148" s="44" t="n"/>
      <c r="H148" s="21" t="n"/>
      <c r="I148" s="22" t="n"/>
      <c r="J148" s="43" t="n"/>
      <c r="K148" s="23">
        <f>IF(AND(A148="",B148="",D148="",E148="",F148="",G148="",H148="",I148="",J148=""),"",IF(OR(A148="",B148="",D148="",E148=""),"INCOMPLETO",IF(C148="ID NO ENCONTRADO","INTÉRPRETE NO ENCONTRADO",IF(COUNTIF(tblDisponibilidad[ID de disponibilidad],A148)&gt;1,"ID DUPLICADO",IF(COUNTIFS(tblDisponibilidad[ID de intérprete],B148,tblDisponibilidad[Fecha],D148)&gt;1,"FECHA DUPLICADA",IF(AND(E148="Disponibilidad parcial",OR(F148="",G148="")),"FALTAN HORAS",IF(AND(F148&lt;&gt;"",G148&lt;&gt;"",G148&lt;=F148),"HORARIO NO VÁLIDO",IF(AND(OR(E148="No disponible",E148="Pendiente"),OR(F148&lt;&gt;"",G148&lt;&gt;"")),"BORRAR HORAS",IF(AND(J148&lt;&gt;"",J148&gt;TODAY()),"REVISAR CONFIRMACIÓN","OK")))))))))</f>
        <v/>
      </c>
    </row>
    <row r="149">
      <c r="A149" s="21" t="n"/>
      <c r="B149" s="21" t="n"/>
      <c r="C149" s="23">
        <f>IF(B149="","",IFERROR(INDEX(tblReparto[Intérprete],MATCH(B149,tblReparto[ID de intérprete],0)),"ID NO ENCONTRADO"))</f>
        <v/>
      </c>
      <c r="D149" s="43" t="n"/>
      <c r="E149" s="21" t="n"/>
      <c r="F149" s="44" t="n"/>
      <c r="G149" s="44" t="n"/>
      <c r="H149" s="21" t="n"/>
      <c r="I149" s="22" t="n"/>
      <c r="J149" s="43" t="n"/>
      <c r="K149" s="23">
        <f>IF(AND(A149="",B149="",D149="",E149="",F149="",G149="",H149="",I149="",J149=""),"",IF(OR(A149="",B149="",D149="",E149=""),"INCOMPLETO",IF(C149="ID NO ENCONTRADO","INTÉRPRETE NO ENCONTRADO",IF(COUNTIF(tblDisponibilidad[ID de disponibilidad],A149)&gt;1,"ID DUPLICADO",IF(COUNTIFS(tblDisponibilidad[ID de intérprete],B149,tblDisponibilidad[Fecha],D149)&gt;1,"FECHA DUPLICADA",IF(AND(E149="Disponibilidad parcial",OR(F149="",G149="")),"FALTAN HORAS",IF(AND(F149&lt;&gt;"",G149&lt;&gt;"",G149&lt;=F149),"HORARIO NO VÁLIDO",IF(AND(OR(E149="No disponible",E149="Pendiente"),OR(F149&lt;&gt;"",G149&lt;&gt;"")),"BORRAR HORAS",IF(AND(J149&lt;&gt;"",J149&gt;TODAY()),"REVISAR CONFIRMACIÓN","OK")))))))))</f>
        <v/>
      </c>
    </row>
    <row r="150">
      <c r="A150" s="21" t="n"/>
      <c r="B150" s="21" t="n"/>
      <c r="C150" s="23">
        <f>IF(B150="","",IFERROR(INDEX(tblReparto[Intérprete],MATCH(B150,tblReparto[ID de intérprete],0)),"ID NO ENCONTRADO"))</f>
        <v/>
      </c>
      <c r="D150" s="43" t="n"/>
      <c r="E150" s="21" t="n"/>
      <c r="F150" s="44" t="n"/>
      <c r="G150" s="44" t="n"/>
      <c r="H150" s="21" t="n"/>
      <c r="I150" s="22" t="n"/>
      <c r="J150" s="43" t="n"/>
      <c r="K150" s="23">
        <f>IF(AND(A150="",B150="",D150="",E150="",F150="",G150="",H150="",I150="",J150=""),"",IF(OR(A150="",B150="",D150="",E150=""),"INCOMPLETO",IF(C150="ID NO ENCONTRADO","INTÉRPRETE NO ENCONTRADO",IF(COUNTIF(tblDisponibilidad[ID de disponibilidad],A150)&gt;1,"ID DUPLICADO",IF(COUNTIFS(tblDisponibilidad[ID de intérprete],B150,tblDisponibilidad[Fecha],D150)&gt;1,"FECHA DUPLICADA",IF(AND(E150="Disponibilidad parcial",OR(F150="",G150="")),"FALTAN HORAS",IF(AND(F150&lt;&gt;"",G150&lt;&gt;"",G150&lt;=F150),"HORARIO NO VÁLIDO",IF(AND(OR(E150="No disponible",E150="Pendiente"),OR(F150&lt;&gt;"",G150&lt;&gt;"")),"BORRAR HORAS",IF(AND(J150&lt;&gt;"",J150&gt;TODAY()),"REVISAR CONFIRMACIÓN","OK")))))))))</f>
        <v/>
      </c>
    </row>
    <row r="151">
      <c r="A151" s="21" t="n"/>
      <c r="B151" s="21" t="n"/>
      <c r="C151" s="23">
        <f>IF(B151="","",IFERROR(INDEX(tblReparto[Intérprete],MATCH(B151,tblReparto[ID de intérprete],0)),"ID NO ENCONTRADO"))</f>
        <v/>
      </c>
      <c r="D151" s="43" t="n"/>
      <c r="E151" s="21" t="n"/>
      <c r="F151" s="44" t="n"/>
      <c r="G151" s="44" t="n"/>
      <c r="H151" s="21" t="n"/>
      <c r="I151" s="22" t="n"/>
      <c r="J151" s="43" t="n"/>
      <c r="K151" s="23">
        <f>IF(AND(A151="",B151="",D151="",E151="",F151="",G151="",H151="",I151="",J151=""),"",IF(OR(A151="",B151="",D151="",E151=""),"INCOMPLETO",IF(C151="ID NO ENCONTRADO","INTÉRPRETE NO ENCONTRADO",IF(COUNTIF(tblDisponibilidad[ID de disponibilidad],A151)&gt;1,"ID DUPLICADO",IF(COUNTIFS(tblDisponibilidad[ID de intérprete],B151,tblDisponibilidad[Fecha],D151)&gt;1,"FECHA DUPLICADA",IF(AND(E151="Disponibilidad parcial",OR(F151="",G151="")),"FALTAN HORAS",IF(AND(F151&lt;&gt;"",G151&lt;&gt;"",G151&lt;=F151),"HORARIO NO VÁLIDO",IF(AND(OR(E151="No disponible",E151="Pendiente"),OR(F151&lt;&gt;"",G151&lt;&gt;"")),"BORRAR HORAS",IF(AND(J151&lt;&gt;"",J151&gt;TODAY()),"REVISAR CONFIRMACIÓN","OK")))))))))</f>
        <v/>
      </c>
    </row>
    <row r="152">
      <c r="A152" s="21" t="n"/>
      <c r="B152" s="21" t="n"/>
      <c r="C152" s="23">
        <f>IF(B152="","",IFERROR(INDEX(tblReparto[Intérprete],MATCH(B152,tblReparto[ID de intérprete],0)),"ID NO ENCONTRADO"))</f>
        <v/>
      </c>
      <c r="D152" s="43" t="n"/>
      <c r="E152" s="21" t="n"/>
      <c r="F152" s="44" t="n"/>
      <c r="G152" s="44" t="n"/>
      <c r="H152" s="21" t="n"/>
      <c r="I152" s="22" t="n"/>
      <c r="J152" s="43" t="n"/>
      <c r="K152" s="23">
        <f>IF(AND(A152="",B152="",D152="",E152="",F152="",G152="",H152="",I152="",J152=""),"",IF(OR(A152="",B152="",D152="",E152=""),"INCOMPLETO",IF(C152="ID NO ENCONTRADO","INTÉRPRETE NO ENCONTRADO",IF(COUNTIF(tblDisponibilidad[ID de disponibilidad],A152)&gt;1,"ID DUPLICADO",IF(COUNTIFS(tblDisponibilidad[ID de intérprete],B152,tblDisponibilidad[Fecha],D152)&gt;1,"FECHA DUPLICADA",IF(AND(E152="Disponibilidad parcial",OR(F152="",G152="")),"FALTAN HORAS",IF(AND(F152&lt;&gt;"",G152&lt;&gt;"",G152&lt;=F152),"HORARIO NO VÁLIDO",IF(AND(OR(E152="No disponible",E152="Pendiente"),OR(F152&lt;&gt;"",G152&lt;&gt;"")),"BORRAR HORAS",IF(AND(J152&lt;&gt;"",J152&gt;TODAY()),"REVISAR CONFIRMACIÓN","OK")))))))))</f>
        <v/>
      </c>
    </row>
    <row r="153">
      <c r="A153" s="21" t="n"/>
      <c r="B153" s="21" t="n"/>
      <c r="C153" s="23">
        <f>IF(B153="","",IFERROR(INDEX(tblReparto[Intérprete],MATCH(B153,tblReparto[ID de intérprete],0)),"ID NO ENCONTRADO"))</f>
        <v/>
      </c>
      <c r="D153" s="43" t="n"/>
      <c r="E153" s="21" t="n"/>
      <c r="F153" s="44" t="n"/>
      <c r="G153" s="44" t="n"/>
      <c r="H153" s="21" t="n"/>
      <c r="I153" s="22" t="n"/>
      <c r="J153" s="43" t="n"/>
      <c r="K153" s="23">
        <f>IF(AND(A153="",B153="",D153="",E153="",F153="",G153="",H153="",I153="",J153=""),"",IF(OR(A153="",B153="",D153="",E153=""),"INCOMPLETO",IF(C153="ID NO ENCONTRADO","INTÉRPRETE NO ENCONTRADO",IF(COUNTIF(tblDisponibilidad[ID de disponibilidad],A153)&gt;1,"ID DUPLICADO",IF(COUNTIFS(tblDisponibilidad[ID de intérprete],B153,tblDisponibilidad[Fecha],D153)&gt;1,"FECHA DUPLICADA",IF(AND(E153="Disponibilidad parcial",OR(F153="",G153="")),"FALTAN HORAS",IF(AND(F153&lt;&gt;"",G153&lt;&gt;"",G153&lt;=F153),"HORARIO NO VÁLIDO",IF(AND(OR(E153="No disponible",E153="Pendiente"),OR(F153&lt;&gt;"",G153&lt;&gt;"")),"BORRAR HORAS",IF(AND(J153&lt;&gt;"",J153&gt;TODAY()),"REVISAR CONFIRMACIÓN","OK")))))))))</f>
        <v/>
      </c>
    </row>
    <row r="154">
      <c r="A154" s="21" t="n"/>
      <c r="B154" s="21" t="n"/>
      <c r="C154" s="23">
        <f>IF(B154="","",IFERROR(INDEX(tblReparto[Intérprete],MATCH(B154,tblReparto[ID de intérprete],0)),"ID NO ENCONTRADO"))</f>
        <v/>
      </c>
      <c r="D154" s="43" t="n"/>
      <c r="E154" s="21" t="n"/>
      <c r="F154" s="44" t="n"/>
      <c r="G154" s="44" t="n"/>
      <c r="H154" s="21" t="n"/>
      <c r="I154" s="22" t="n"/>
      <c r="J154" s="43" t="n"/>
      <c r="K154" s="23">
        <f>IF(AND(A154="",B154="",D154="",E154="",F154="",G154="",H154="",I154="",J154=""),"",IF(OR(A154="",B154="",D154="",E154=""),"INCOMPLETO",IF(C154="ID NO ENCONTRADO","INTÉRPRETE NO ENCONTRADO",IF(COUNTIF(tblDisponibilidad[ID de disponibilidad],A154)&gt;1,"ID DUPLICADO",IF(COUNTIFS(tblDisponibilidad[ID de intérprete],B154,tblDisponibilidad[Fecha],D154)&gt;1,"FECHA DUPLICADA",IF(AND(E154="Disponibilidad parcial",OR(F154="",G154="")),"FALTAN HORAS",IF(AND(F154&lt;&gt;"",G154&lt;&gt;"",G154&lt;=F154),"HORARIO NO VÁLIDO",IF(AND(OR(E154="No disponible",E154="Pendiente"),OR(F154&lt;&gt;"",G154&lt;&gt;"")),"BORRAR HORAS",IF(AND(J154&lt;&gt;"",J154&gt;TODAY()),"REVISAR CONFIRMACIÓN","OK")))))))))</f>
        <v/>
      </c>
    </row>
    <row r="155">
      <c r="A155" s="21" t="n"/>
      <c r="B155" s="21" t="n"/>
      <c r="C155" s="23">
        <f>IF(B155="","",IFERROR(INDEX(tblReparto[Intérprete],MATCH(B155,tblReparto[ID de intérprete],0)),"ID NO ENCONTRADO"))</f>
        <v/>
      </c>
      <c r="D155" s="43" t="n"/>
      <c r="E155" s="21" t="n"/>
      <c r="F155" s="44" t="n"/>
      <c r="G155" s="44" t="n"/>
      <c r="H155" s="21" t="n"/>
      <c r="I155" s="22" t="n"/>
      <c r="J155" s="43" t="n"/>
      <c r="K155" s="23">
        <f>IF(AND(A155="",B155="",D155="",E155="",F155="",G155="",H155="",I155="",J155=""),"",IF(OR(A155="",B155="",D155="",E155=""),"INCOMPLETO",IF(C155="ID NO ENCONTRADO","INTÉRPRETE NO ENCONTRADO",IF(COUNTIF(tblDisponibilidad[ID de disponibilidad],A155)&gt;1,"ID DUPLICADO",IF(COUNTIFS(tblDisponibilidad[ID de intérprete],B155,tblDisponibilidad[Fecha],D155)&gt;1,"FECHA DUPLICADA",IF(AND(E155="Disponibilidad parcial",OR(F155="",G155="")),"FALTAN HORAS",IF(AND(F155&lt;&gt;"",G155&lt;&gt;"",G155&lt;=F155),"HORARIO NO VÁLIDO",IF(AND(OR(E155="No disponible",E155="Pendiente"),OR(F155&lt;&gt;"",G155&lt;&gt;"")),"BORRAR HORAS",IF(AND(J155&lt;&gt;"",J155&gt;TODAY()),"REVISAR CONFIRMACIÓN","OK")))))))))</f>
        <v/>
      </c>
    </row>
    <row r="156">
      <c r="A156" s="21" t="n"/>
      <c r="B156" s="21" t="n"/>
      <c r="C156" s="23">
        <f>IF(B156="","",IFERROR(INDEX(tblReparto[Intérprete],MATCH(B156,tblReparto[ID de intérprete],0)),"ID NO ENCONTRADO"))</f>
        <v/>
      </c>
      <c r="D156" s="43" t="n"/>
      <c r="E156" s="21" t="n"/>
      <c r="F156" s="44" t="n"/>
      <c r="G156" s="44" t="n"/>
      <c r="H156" s="21" t="n"/>
      <c r="I156" s="22" t="n"/>
      <c r="J156" s="43" t="n"/>
      <c r="K156" s="23">
        <f>IF(AND(A156="",B156="",D156="",E156="",F156="",G156="",H156="",I156="",J156=""),"",IF(OR(A156="",B156="",D156="",E156=""),"INCOMPLETO",IF(C156="ID NO ENCONTRADO","INTÉRPRETE NO ENCONTRADO",IF(COUNTIF(tblDisponibilidad[ID de disponibilidad],A156)&gt;1,"ID DUPLICADO",IF(COUNTIFS(tblDisponibilidad[ID de intérprete],B156,tblDisponibilidad[Fecha],D156)&gt;1,"FECHA DUPLICADA",IF(AND(E156="Disponibilidad parcial",OR(F156="",G156="")),"FALTAN HORAS",IF(AND(F156&lt;&gt;"",G156&lt;&gt;"",G156&lt;=F156),"HORARIO NO VÁLIDO",IF(AND(OR(E156="No disponible",E156="Pendiente"),OR(F156&lt;&gt;"",G156&lt;&gt;"")),"BORRAR HORAS",IF(AND(J156&lt;&gt;"",J156&gt;TODAY()),"REVISAR CONFIRMACIÓN","OK")))))))))</f>
        <v/>
      </c>
    </row>
    <row r="157">
      <c r="A157" s="21" t="n"/>
      <c r="B157" s="21" t="n"/>
      <c r="C157" s="23">
        <f>IF(B157="","",IFERROR(INDEX(tblReparto[Intérprete],MATCH(B157,tblReparto[ID de intérprete],0)),"ID NO ENCONTRADO"))</f>
        <v/>
      </c>
      <c r="D157" s="43" t="n"/>
      <c r="E157" s="21" t="n"/>
      <c r="F157" s="44" t="n"/>
      <c r="G157" s="44" t="n"/>
      <c r="H157" s="21" t="n"/>
      <c r="I157" s="22" t="n"/>
      <c r="J157" s="43" t="n"/>
      <c r="K157" s="23">
        <f>IF(AND(A157="",B157="",D157="",E157="",F157="",G157="",H157="",I157="",J157=""),"",IF(OR(A157="",B157="",D157="",E157=""),"INCOMPLETO",IF(C157="ID NO ENCONTRADO","INTÉRPRETE NO ENCONTRADO",IF(COUNTIF(tblDisponibilidad[ID de disponibilidad],A157)&gt;1,"ID DUPLICADO",IF(COUNTIFS(tblDisponibilidad[ID de intérprete],B157,tblDisponibilidad[Fecha],D157)&gt;1,"FECHA DUPLICADA",IF(AND(E157="Disponibilidad parcial",OR(F157="",G157="")),"FALTAN HORAS",IF(AND(F157&lt;&gt;"",G157&lt;&gt;"",G157&lt;=F157),"HORARIO NO VÁLIDO",IF(AND(OR(E157="No disponible",E157="Pendiente"),OR(F157&lt;&gt;"",G157&lt;&gt;"")),"BORRAR HORAS",IF(AND(J157&lt;&gt;"",J157&gt;TODAY()),"REVISAR CONFIRMACIÓN","OK")))))))))</f>
        <v/>
      </c>
    </row>
    <row r="158">
      <c r="A158" s="21" t="n"/>
      <c r="B158" s="21" t="n"/>
      <c r="C158" s="23">
        <f>IF(B158="","",IFERROR(INDEX(tblReparto[Intérprete],MATCH(B158,tblReparto[ID de intérprete],0)),"ID NO ENCONTRADO"))</f>
        <v/>
      </c>
      <c r="D158" s="43" t="n"/>
      <c r="E158" s="21" t="n"/>
      <c r="F158" s="44" t="n"/>
      <c r="G158" s="44" t="n"/>
      <c r="H158" s="21" t="n"/>
      <c r="I158" s="22" t="n"/>
      <c r="J158" s="43" t="n"/>
      <c r="K158" s="23">
        <f>IF(AND(A158="",B158="",D158="",E158="",F158="",G158="",H158="",I158="",J158=""),"",IF(OR(A158="",B158="",D158="",E158=""),"INCOMPLETO",IF(C158="ID NO ENCONTRADO","INTÉRPRETE NO ENCONTRADO",IF(COUNTIF(tblDisponibilidad[ID de disponibilidad],A158)&gt;1,"ID DUPLICADO",IF(COUNTIFS(tblDisponibilidad[ID de intérprete],B158,tblDisponibilidad[Fecha],D158)&gt;1,"FECHA DUPLICADA",IF(AND(E158="Disponibilidad parcial",OR(F158="",G158="")),"FALTAN HORAS",IF(AND(F158&lt;&gt;"",G158&lt;&gt;"",G158&lt;=F158),"HORARIO NO VÁLIDO",IF(AND(OR(E158="No disponible",E158="Pendiente"),OR(F158&lt;&gt;"",G158&lt;&gt;"")),"BORRAR HORAS",IF(AND(J158&lt;&gt;"",J158&gt;TODAY()),"REVISAR CONFIRMACIÓN","OK")))))))))</f>
        <v/>
      </c>
    </row>
    <row r="159">
      <c r="A159" s="21" t="n"/>
      <c r="B159" s="21" t="n"/>
      <c r="C159" s="23">
        <f>IF(B159="","",IFERROR(INDEX(tblReparto[Intérprete],MATCH(B159,tblReparto[ID de intérprete],0)),"ID NO ENCONTRADO"))</f>
        <v/>
      </c>
      <c r="D159" s="43" t="n"/>
      <c r="E159" s="21" t="n"/>
      <c r="F159" s="44" t="n"/>
      <c r="G159" s="44" t="n"/>
      <c r="H159" s="21" t="n"/>
      <c r="I159" s="22" t="n"/>
      <c r="J159" s="43" t="n"/>
      <c r="K159" s="23">
        <f>IF(AND(A159="",B159="",D159="",E159="",F159="",G159="",H159="",I159="",J159=""),"",IF(OR(A159="",B159="",D159="",E159=""),"INCOMPLETO",IF(C159="ID NO ENCONTRADO","INTÉRPRETE NO ENCONTRADO",IF(COUNTIF(tblDisponibilidad[ID de disponibilidad],A159)&gt;1,"ID DUPLICADO",IF(COUNTIFS(tblDisponibilidad[ID de intérprete],B159,tblDisponibilidad[Fecha],D159)&gt;1,"FECHA DUPLICADA",IF(AND(E159="Disponibilidad parcial",OR(F159="",G159="")),"FALTAN HORAS",IF(AND(F159&lt;&gt;"",G159&lt;&gt;"",G159&lt;=F159),"HORARIO NO VÁLIDO",IF(AND(OR(E159="No disponible",E159="Pendiente"),OR(F159&lt;&gt;"",G159&lt;&gt;"")),"BORRAR HORAS",IF(AND(J159&lt;&gt;"",J159&gt;TODAY()),"REVISAR CONFIRMACIÓN","OK")))))))))</f>
        <v/>
      </c>
    </row>
    <row r="160">
      <c r="A160" s="21" t="n"/>
      <c r="B160" s="21" t="n"/>
      <c r="C160" s="23">
        <f>IF(B160="","",IFERROR(INDEX(tblReparto[Intérprete],MATCH(B160,tblReparto[ID de intérprete],0)),"ID NO ENCONTRADO"))</f>
        <v/>
      </c>
      <c r="D160" s="43" t="n"/>
      <c r="E160" s="21" t="n"/>
      <c r="F160" s="44" t="n"/>
      <c r="G160" s="44" t="n"/>
      <c r="H160" s="21" t="n"/>
      <c r="I160" s="22" t="n"/>
      <c r="J160" s="43" t="n"/>
      <c r="K160" s="23">
        <f>IF(AND(A160="",B160="",D160="",E160="",F160="",G160="",H160="",I160="",J160=""),"",IF(OR(A160="",B160="",D160="",E160=""),"INCOMPLETO",IF(C160="ID NO ENCONTRADO","INTÉRPRETE NO ENCONTRADO",IF(COUNTIF(tblDisponibilidad[ID de disponibilidad],A160)&gt;1,"ID DUPLICADO",IF(COUNTIFS(tblDisponibilidad[ID de intérprete],B160,tblDisponibilidad[Fecha],D160)&gt;1,"FECHA DUPLICADA",IF(AND(E160="Disponibilidad parcial",OR(F160="",G160="")),"FALTAN HORAS",IF(AND(F160&lt;&gt;"",G160&lt;&gt;"",G160&lt;=F160),"HORARIO NO VÁLIDO",IF(AND(OR(E160="No disponible",E160="Pendiente"),OR(F160&lt;&gt;"",G160&lt;&gt;"")),"BORRAR HORAS",IF(AND(J160&lt;&gt;"",J160&gt;TODAY()),"REVISAR CONFIRMACIÓN","OK")))))))))</f>
        <v/>
      </c>
    </row>
    <row r="161">
      <c r="A161" s="21" t="n"/>
      <c r="B161" s="21" t="n"/>
      <c r="C161" s="23">
        <f>IF(B161="","",IFERROR(INDEX(tblReparto[Intérprete],MATCH(B161,tblReparto[ID de intérprete],0)),"ID NO ENCONTRADO"))</f>
        <v/>
      </c>
      <c r="D161" s="43" t="n"/>
      <c r="E161" s="21" t="n"/>
      <c r="F161" s="44" t="n"/>
      <c r="G161" s="44" t="n"/>
      <c r="H161" s="21" t="n"/>
      <c r="I161" s="22" t="n"/>
      <c r="J161" s="43" t="n"/>
      <c r="K161" s="23">
        <f>IF(AND(A161="",B161="",D161="",E161="",F161="",G161="",H161="",I161="",J161=""),"",IF(OR(A161="",B161="",D161="",E161=""),"INCOMPLETO",IF(C161="ID NO ENCONTRADO","INTÉRPRETE NO ENCONTRADO",IF(COUNTIF(tblDisponibilidad[ID de disponibilidad],A161)&gt;1,"ID DUPLICADO",IF(COUNTIFS(tblDisponibilidad[ID de intérprete],B161,tblDisponibilidad[Fecha],D161)&gt;1,"FECHA DUPLICADA",IF(AND(E161="Disponibilidad parcial",OR(F161="",G161="")),"FALTAN HORAS",IF(AND(F161&lt;&gt;"",G161&lt;&gt;"",G161&lt;=F161),"HORARIO NO VÁLIDO",IF(AND(OR(E161="No disponible",E161="Pendiente"),OR(F161&lt;&gt;"",G161&lt;&gt;"")),"BORRAR HORAS",IF(AND(J161&lt;&gt;"",J161&gt;TODAY()),"REVISAR CONFIRMACIÓN","OK")))))))))</f>
        <v/>
      </c>
    </row>
    <row r="162">
      <c r="A162" s="21" t="n"/>
      <c r="B162" s="21" t="n"/>
      <c r="C162" s="23">
        <f>IF(B162="","",IFERROR(INDEX(tblReparto[Intérprete],MATCH(B162,tblReparto[ID de intérprete],0)),"ID NO ENCONTRADO"))</f>
        <v/>
      </c>
      <c r="D162" s="43" t="n"/>
      <c r="E162" s="21" t="n"/>
      <c r="F162" s="44" t="n"/>
      <c r="G162" s="44" t="n"/>
      <c r="H162" s="21" t="n"/>
      <c r="I162" s="22" t="n"/>
      <c r="J162" s="43" t="n"/>
      <c r="K162" s="23">
        <f>IF(AND(A162="",B162="",D162="",E162="",F162="",G162="",H162="",I162="",J162=""),"",IF(OR(A162="",B162="",D162="",E162=""),"INCOMPLETO",IF(C162="ID NO ENCONTRADO","INTÉRPRETE NO ENCONTRADO",IF(COUNTIF(tblDisponibilidad[ID de disponibilidad],A162)&gt;1,"ID DUPLICADO",IF(COUNTIFS(tblDisponibilidad[ID de intérprete],B162,tblDisponibilidad[Fecha],D162)&gt;1,"FECHA DUPLICADA",IF(AND(E162="Disponibilidad parcial",OR(F162="",G162="")),"FALTAN HORAS",IF(AND(F162&lt;&gt;"",G162&lt;&gt;"",G162&lt;=F162),"HORARIO NO VÁLIDO",IF(AND(OR(E162="No disponible",E162="Pendiente"),OR(F162&lt;&gt;"",G162&lt;&gt;"")),"BORRAR HORAS",IF(AND(J162&lt;&gt;"",J162&gt;TODAY()),"REVISAR CONFIRMACIÓN","OK")))))))))</f>
        <v/>
      </c>
    </row>
    <row r="163">
      <c r="A163" s="21" t="n"/>
      <c r="B163" s="21" t="n"/>
      <c r="C163" s="23">
        <f>IF(B163="","",IFERROR(INDEX(tblReparto[Intérprete],MATCH(B163,tblReparto[ID de intérprete],0)),"ID NO ENCONTRADO"))</f>
        <v/>
      </c>
      <c r="D163" s="43" t="n"/>
      <c r="E163" s="21" t="n"/>
      <c r="F163" s="44" t="n"/>
      <c r="G163" s="44" t="n"/>
      <c r="H163" s="21" t="n"/>
      <c r="I163" s="22" t="n"/>
      <c r="J163" s="43" t="n"/>
      <c r="K163" s="23">
        <f>IF(AND(A163="",B163="",D163="",E163="",F163="",G163="",H163="",I163="",J163=""),"",IF(OR(A163="",B163="",D163="",E163=""),"INCOMPLETO",IF(C163="ID NO ENCONTRADO","INTÉRPRETE NO ENCONTRADO",IF(COUNTIF(tblDisponibilidad[ID de disponibilidad],A163)&gt;1,"ID DUPLICADO",IF(COUNTIFS(tblDisponibilidad[ID de intérprete],B163,tblDisponibilidad[Fecha],D163)&gt;1,"FECHA DUPLICADA",IF(AND(E163="Disponibilidad parcial",OR(F163="",G163="")),"FALTAN HORAS",IF(AND(F163&lt;&gt;"",G163&lt;&gt;"",G163&lt;=F163),"HORARIO NO VÁLIDO",IF(AND(OR(E163="No disponible",E163="Pendiente"),OR(F163&lt;&gt;"",G163&lt;&gt;"")),"BORRAR HORAS",IF(AND(J163&lt;&gt;"",J163&gt;TODAY()),"REVISAR CONFIRMACIÓN","OK")))))))))</f>
        <v/>
      </c>
    </row>
    <row r="164">
      <c r="A164" s="21" t="n"/>
      <c r="B164" s="21" t="n"/>
      <c r="C164" s="23">
        <f>IF(B164="","",IFERROR(INDEX(tblReparto[Intérprete],MATCH(B164,tblReparto[ID de intérprete],0)),"ID NO ENCONTRADO"))</f>
        <v/>
      </c>
      <c r="D164" s="43" t="n"/>
      <c r="E164" s="21" t="n"/>
      <c r="F164" s="44" t="n"/>
      <c r="G164" s="44" t="n"/>
      <c r="H164" s="21" t="n"/>
      <c r="I164" s="22" t="n"/>
      <c r="J164" s="43" t="n"/>
      <c r="K164" s="23">
        <f>IF(AND(A164="",B164="",D164="",E164="",F164="",G164="",H164="",I164="",J164=""),"",IF(OR(A164="",B164="",D164="",E164=""),"INCOMPLETO",IF(C164="ID NO ENCONTRADO","INTÉRPRETE NO ENCONTRADO",IF(COUNTIF(tblDisponibilidad[ID de disponibilidad],A164)&gt;1,"ID DUPLICADO",IF(COUNTIFS(tblDisponibilidad[ID de intérprete],B164,tblDisponibilidad[Fecha],D164)&gt;1,"FECHA DUPLICADA",IF(AND(E164="Disponibilidad parcial",OR(F164="",G164="")),"FALTAN HORAS",IF(AND(F164&lt;&gt;"",G164&lt;&gt;"",G164&lt;=F164),"HORARIO NO VÁLIDO",IF(AND(OR(E164="No disponible",E164="Pendiente"),OR(F164&lt;&gt;"",G164&lt;&gt;"")),"BORRAR HORAS",IF(AND(J164&lt;&gt;"",J164&gt;TODAY()),"REVISAR CONFIRMACIÓN","OK")))))))))</f>
        <v/>
      </c>
    </row>
    <row r="165">
      <c r="A165" s="21" t="n"/>
      <c r="B165" s="21" t="n"/>
      <c r="C165" s="23">
        <f>IF(B165="","",IFERROR(INDEX(tblReparto[Intérprete],MATCH(B165,tblReparto[ID de intérprete],0)),"ID NO ENCONTRADO"))</f>
        <v/>
      </c>
      <c r="D165" s="43" t="n"/>
      <c r="E165" s="21" t="n"/>
      <c r="F165" s="44" t="n"/>
      <c r="G165" s="44" t="n"/>
      <c r="H165" s="21" t="n"/>
      <c r="I165" s="22" t="n"/>
      <c r="J165" s="43" t="n"/>
      <c r="K165" s="23">
        <f>IF(AND(A165="",B165="",D165="",E165="",F165="",G165="",H165="",I165="",J165=""),"",IF(OR(A165="",B165="",D165="",E165=""),"INCOMPLETO",IF(C165="ID NO ENCONTRADO","INTÉRPRETE NO ENCONTRADO",IF(COUNTIF(tblDisponibilidad[ID de disponibilidad],A165)&gt;1,"ID DUPLICADO",IF(COUNTIFS(tblDisponibilidad[ID de intérprete],B165,tblDisponibilidad[Fecha],D165)&gt;1,"FECHA DUPLICADA",IF(AND(E165="Disponibilidad parcial",OR(F165="",G165="")),"FALTAN HORAS",IF(AND(F165&lt;&gt;"",G165&lt;&gt;"",G165&lt;=F165),"HORARIO NO VÁLIDO",IF(AND(OR(E165="No disponible",E165="Pendiente"),OR(F165&lt;&gt;"",G165&lt;&gt;"")),"BORRAR HORAS",IF(AND(J165&lt;&gt;"",J165&gt;TODAY()),"REVISAR CONFIRMACIÓN","OK")))))))))</f>
        <v/>
      </c>
    </row>
    <row r="166">
      <c r="A166" s="21" t="n"/>
      <c r="B166" s="21" t="n"/>
      <c r="C166" s="23">
        <f>IF(B166="","",IFERROR(INDEX(tblReparto[Intérprete],MATCH(B166,tblReparto[ID de intérprete],0)),"ID NO ENCONTRADO"))</f>
        <v/>
      </c>
      <c r="D166" s="43" t="n"/>
      <c r="E166" s="21" t="n"/>
      <c r="F166" s="44" t="n"/>
      <c r="G166" s="44" t="n"/>
      <c r="H166" s="21" t="n"/>
      <c r="I166" s="22" t="n"/>
      <c r="J166" s="43" t="n"/>
      <c r="K166" s="23">
        <f>IF(AND(A166="",B166="",D166="",E166="",F166="",G166="",H166="",I166="",J166=""),"",IF(OR(A166="",B166="",D166="",E166=""),"INCOMPLETO",IF(C166="ID NO ENCONTRADO","INTÉRPRETE NO ENCONTRADO",IF(COUNTIF(tblDisponibilidad[ID de disponibilidad],A166)&gt;1,"ID DUPLICADO",IF(COUNTIFS(tblDisponibilidad[ID de intérprete],B166,tblDisponibilidad[Fecha],D166)&gt;1,"FECHA DUPLICADA",IF(AND(E166="Disponibilidad parcial",OR(F166="",G166="")),"FALTAN HORAS",IF(AND(F166&lt;&gt;"",G166&lt;&gt;"",G166&lt;=F166),"HORARIO NO VÁLIDO",IF(AND(OR(E166="No disponible",E166="Pendiente"),OR(F166&lt;&gt;"",G166&lt;&gt;"")),"BORRAR HORAS",IF(AND(J166&lt;&gt;"",J166&gt;TODAY()),"REVISAR CONFIRMACIÓN","OK")))))))))</f>
        <v/>
      </c>
    </row>
    <row r="167">
      <c r="A167" s="21" t="n"/>
      <c r="B167" s="21" t="n"/>
      <c r="C167" s="23">
        <f>IF(B167="","",IFERROR(INDEX(tblReparto[Intérprete],MATCH(B167,tblReparto[ID de intérprete],0)),"ID NO ENCONTRADO"))</f>
        <v/>
      </c>
      <c r="D167" s="43" t="n"/>
      <c r="E167" s="21" t="n"/>
      <c r="F167" s="44" t="n"/>
      <c r="G167" s="44" t="n"/>
      <c r="H167" s="21" t="n"/>
      <c r="I167" s="22" t="n"/>
      <c r="J167" s="43" t="n"/>
      <c r="K167" s="23">
        <f>IF(AND(A167="",B167="",D167="",E167="",F167="",G167="",H167="",I167="",J167=""),"",IF(OR(A167="",B167="",D167="",E167=""),"INCOMPLETO",IF(C167="ID NO ENCONTRADO","INTÉRPRETE NO ENCONTRADO",IF(COUNTIF(tblDisponibilidad[ID de disponibilidad],A167)&gt;1,"ID DUPLICADO",IF(COUNTIFS(tblDisponibilidad[ID de intérprete],B167,tblDisponibilidad[Fecha],D167)&gt;1,"FECHA DUPLICADA",IF(AND(E167="Disponibilidad parcial",OR(F167="",G167="")),"FALTAN HORAS",IF(AND(F167&lt;&gt;"",G167&lt;&gt;"",G167&lt;=F167),"HORARIO NO VÁLIDO",IF(AND(OR(E167="No disponible",E167="Pendiente"),OR(F167&lt;&gt;"",G167&lt;&gt;"")),"BORRAR HORAS",IF(AND(J167&lt;&gt;"",J167&gt;TODAY()),"REVISAR CONFIRMACIÓN","OK")))))))))</f>
        <v/>
      </c>
    </row>
    <row r="168">
      <c r="A168" s="21" t="n"/>
      <c r="B168" s="21" t="n"/>
      <c r="C168" s="23">
        <f>IF(B168="","",IFERROR(INDEX(tblReparto[Intérprete],MATCH(B168,tblReparto[ID de intérprete],0)),"ID NO ENCONTRADO"))</f>
        <v/>
      </c>
      <c r="D168" s="43" t="n"/>
      <c r="E168" s="21" t="n"/>
      <c r="F168" s="44" t="n"/>
      <c r="G168" s="44" t="n"/>
      <c r="H168" s="21" t="n"/>
      <c r="I168" s="22" t="n"/>
      <c r="J168" s="43" t="n"/>
      <c r="K168" s="23">
        <f>IF(AND(A168="",B168="",D168="",E168="",F168="",G168="",H168="",I168="",J168=""),"",IF(OR(A168="",B168="",D168="",E168=""),"INCOMPLETO",IF(C168="ID NO ENCONTRADO","INTÉRPRETE NO ENCONTRADO",IF(COUNTIF(tblDisponibilidad[ID de disponibilidad],A168)&gt;1,"ID DUPLICADO",IF(COUNTIFS(tblDisponibilidad[ID de intérprete],B168,tblDisponibilidad[Fecha],D168)&gt;1,"FECHA DUPLICADA",IF(AND(E168="Disponibilidad parcial",OR(F168="",G168="")),"FALTAN HORAS",IF(AND(F168&lt;&gt;"",G168&lt;&gt;"",G168&lt;=F168),"HORARIO NO VÁLIDO",IF(AND(OR(E168="No disponible",E168="Pendiente"),OR(F168&lt;&gt;"",G168&lt;&gt;"")),"BORRAR HORAS",IF(AND(J168&lt;&gt;"",J168&gt;TODAY()),"REVISAR CONFIRMACIÓN","OK")))))))))</f>
        <v/>
      </c>
    </row>
    <row r="169">
      <c r="A169" s="21" t="n"/>
      <c r="B169" s="21" t="n"/>
      <c r="C169" s="23">
        <f>IF(B169="","",IFERROR(INDEX(tblReparto[Intérprete],MATCH(B169,tblReparto[ID de intérprete],0)),"ID NO ENCONTRADO"))</f>
        <v/>
      </c>
      <c r="D169" s="43" t="n"/>
      <c r="E169" s="21" t="n"/>
      <c r="F169" s="44" t="n"/>
      <c r="G169" s="44" t="n"/>
      <c r="H169" s="21" t="n"/>
      <c r="I169" s="22" t="n"/>
      <c r="J169" s="43" t="n"/>
      <c r="K169" s="23">
        <f>IF(AND(A169="",B169="",D169="",E169="",F169="",G169="",H169="",I169="",J169=""),"",IF(OR(A169="",B169="",D169="",E169=""),"INCOMPLETO",IF(C169="ID NO ENCONTRADO","INTÉRPRETE NO ENCONTRADO",IF(COUNTIF(tblDisponibilidad[ID de disponibilidad],A169)&gt;1,"ID DUPLICADO",IF(COUNTIFS(tblDisponibilidad[ID de intérprete],B169,tblDisponibilidad[Fecha],D169)&gt;1,"FECHA DUPLICADA",IF(AND(E169="Disponibilidad parcial",OR(F169="",G169="")),"FALTAN HORAS",IF(AND(F169&lt;&gt;"",G169&lt;&gt;"",G169&lt;=F169),"HORARIO NO VÁLIDO",IF(AND(OR(E169="No disponible",E169="Pendiente"),OR(F169&lt;&gt;"",G169&lt;&gt;"")),"BORRAR HORAS",IF(AND(J169&lt;&gt;"",J169&gt;TODAY()),"REVISAR CONFIRMACIÓN","OK")))))))))</f>
        <v/>
      </c>
    </row>
    <row r="170">
      <c r="A170" s="21" t="n"/>
      <c r="B170" s="21" t="n"/>
      <c r="C170" s="23">
        <f>IF(B170="","",IFERROR(INDEX(tblReparto[Intérprete],MATCH(B170,tblReparto[ID de intérprete],0)),"ID NO ENCONTRADO"))</f>
        <v/>
      </c>
      <c r="D170" s="43" t="n"/>
      <c r="E170" s="21" t="n"/>
      <c r="F170" s="44" t="n"/>
      <c r="G170" s="44" t="n"/>
      <c r="H170" s="21" t="n"/>
      <c r="I170" s="22" t="n"/>
      <c r="J170" s="43" t="n"/>
      <c r="K170" s="23">
        <f>IF(AND(A170="",B170="",D170="",E170="",F170="",G170="",H170="",I170="",J170=""),"",IF(OR(A170="",B170="",D170="",E170=""),"INCOMPLETO",IF(C170="ID NO ENCONTRADO","INTÉRPRETE NO ENCONTRADO",IF(COUNTIF(tblDisponibilidad[ID de disponibilidad],A170)&gt;1,"ID DUPLICADO",IF(COUNTIFS(tblDisponibilidad[ID de intérprete],B170,tblDisponibilidad[Fecha],D170)&gt;1,"FECHA DUPLICADA",IF(AND(E170="Disponibilidad parcial",OR(F170="",G170="")),"FALTAN HORAS",IF(AND(F170&lt;&gt;"",G170&lt;&gt;"",G170&lt;=F170),"HORARIO NO VÁLIDO",IF(AND(OR(E170="No disponible",E170="Pendiente"),OR(F170&lt;&gt;"",G170&lt;&gt;"")),"BORRAR HORAS",IF(AND(J170&lt;&gt;"",J170&gt;TODAY()),"REVISAR CONFIRMACIÓN","OK")))))))))</f>
        <v/>
      </c>
    </row>
    <row r="171">
      <c r="A171" s="21" t="n"/>
      <c r="B171" s="21" t="n"/>
      <c r="C171" s="23">
        <f>IF(B171="","",IFERROR(INDEX(tblReparto[Intérprete],MATCH(B171,tblReparto[ID de intérprete],0)),"ID NO ENCONTRADO"))</f>
        <v/>
      </c>
      <c r="D171" s="43" t="n"/>
      <c r="E171" s="21" t="n"/>
      <c r="F171" s="44" t="n"/>
      <c r="G171" s="44" t="n"/>
      <c r="H171" s="21" t="n"/>
      <c r="I171" s="22" t="n"/>
      <c r="J171" s="43" t="n"/>
      <c r="K171" s="23">
        <f>IF(AND(A171="",B171="",D171="",E171="",F171="",G171="",H171="",I171="",J171=""),"",IF(OR(A171="",B171="",D171="",E171=""),"INCOMPLETO",IF(C171="ID NO ENCONTRADO","INTÉRPRETE NO ENCONTRADO",IF(COUNTIF(tblDisponibilidad[ID de disponibilidad],A171)&gt;1,"ID DUPLICADO",IF(COUNTIFS(tblDisponibilidad[ID de intérprete],B171,tblDisponibilidad[Fecha],D171)&gt;1,"FECHA DUPLICADA",IF(AND(E171="Disponibilidad parcial",OR(F171="",G171="")),"FALTAN HORAS",IF(AND(F171&lt;&gt;"",G171&lt;&gt;"",G171&lt;=F171),"HORARIO NO VÁLIDO",IF(AND(OR(E171="No disponible",E171="Pendiente"),OR(F171&lt;&gt;"",G171&lt;&gt;"")),"BORRAR HORAS",IF(AND(J171&lt;&gt;"",J171&gt;TODAY()),"REVISAR CONFIRMACIÓN","OK")))))))))</f>
        <v/>
      </c>
    </row>
    <row r="172">
      <c r="A172" s="21" t="n"/>
      <c r="B172" s="21" t="n"/>
      <c r="C172" s="23">
        <f>IF(B172="","",IFERROR(INDEX(tblReparto[Intérprete],MATCH(B172,tblReparto[ID de intérprete],0)),"ID NO ENCONTRADO"))</f>
        <v/>
      </c>
      <c r="D172" s="43" t="n"/>
      <c r="E172" s="21" t="n"/>
      <c r="F172" s="44" t="n"/>
      <c r="G172" s="44" t="n"/>
      <c r="H172" s="21" t="n"/>
      <c r="I172" s="22" t="n"/>
      <c r="J172" s="43" t="n"/>
      <c r="K172" s="23">
        <f>IF(AND(A172="",B172="",D172="",E172="",F172="",G172="",H172="",I172="",J172=""),"",IF(OR(A172="",B172="",D172="",E172=""),"INCOMPLETO",IF(C172="ID NO ENCONTRADO","INTÉRPRETE NO ENCONTRADO",IF(COUNTIF(tblDisponibilidad[ID de disponibilidad],A172)&gt;1,"ID DUPLICADO",IF(COUNTIFS(tblDisponibilidad[ID de intérprete],B172,tblDisponibilidad[Fecha],D172)&gt;1,"FECHA DUPLICADA",IF(AND(E172="Disponibilidad parcial",OR(F172="",G172="")),"FALTAN HORAS",IF(AND(F172&lt;&gt;"",G172&lt;&gt;"",G172&lt;=F172),"HORARIO NO VÁLIDO",IF(AND(OR(E172="No disponible",E172="Pendiente"),OR(F172&lt;&gt;"",G172&lt;&gt;"")),"BORRAR HORAS",IF(AND(J172&lt;&gt;"",J172&gt;TODAY()),"REVISAR CONFIRMACIÓN","OK")))))))))</f>
        <v/>
      </c>
    </row>
    <row r="173">
      <c r="A173" s="21" t="n"/>
      <c r="B173" s="21" t="n"/>
      <c r="C173" s="23">
        <f>IF(B173="","",IFERROR(INDEX(tblReparto[Intérprete],MATCH(B173,tblReparto[ID de intérprete],0)),"ID NO ENCONTRADO"))</f>
        <v/>
      </c>
      <c r="D173" s="43" t="n"/>
      <c r="E173" s="21" t="n"/>
      <c r="F173" s="44" t="n"/>
      <c r="G173" s="44" t="n"/>
      <c r="H173" s="21" t="n"/>
      <c r="I173" s="22" t="n"/>
      <c r="J173" s="43" t="n"/>
      <c r="K173" s="23">
        <f>IF(AND(A173="",B173="",D173="",E173="",F173="",G173="",H173="",I173="",J173=""),"",IF(OR(A173="",B173="",D173="",E173=""),"INCOMPLETO",IF(C173="ID NO ENCONTRADO","INTÉRPRETE NO ENCONTRADO",IF(COUNTIF(tblDisponibilidad[ID de disponibilidad],A173)&gt;1,"ID DUPLICADO",IF(COUNTIFS(tblDisponibilidad[ID de intérprete],B173,tblDisponibilidad[Fecha],D173)&gt;1,"FECHA DUPLICADA",IF(AND(E173="Disponibilidad parcial",OR(F173="",G173="")),"FALTAN HORAS",IF(AND(F173&lt;&gt;"",G173&lt;&gt;"",G173&lt;=F173),"HORARIO NO VÁLIDO",IF(AND(OR(E173="No disponible",E173="Pendiente"),OR(F173&lt;&gt;"",G173&lt;&gt;"")),"BORRAR HORAS",IF(AND(J173&lt;&gt;"",J173&gt;TODAY()),"REVISAR CONFIRMACIÓN","OK")))))))))</f>
        <v/>
      </c>
    </row>
    <row r="174">
      <c r="A174" s="21" t="n"/>
      <c r="B174" s="21" t="n"/>
      <c r="C174" s="23">
        <f>IF(B174="","",IFERROR(INDEX(tblReparto[Intérprete],MATCH(B174,tblReparto[ID de intérprete],0)),"ID NO ENCONTRADO"))</f>
        <v/>
      </c>
      <c r="D174" s="43" t="n"/>
      <c r="E174" s="21" t="n"/>
      <c r="F174" s="44" t="n"/>
      <c r="G174" s="44" t="n"/>
      <c r="H174" s="21" t="n"/>
      <c r="I174" s="22" t="n"/>
      <c r="J174" s="43" t="n"/>
      <c r="K174" s="23">
        <f>IF(AND(A174="",B174="",D174="",E174="",F174="",G174="",H174="",I174="",J174=""),"",IF(OR(A174="",B174="",D174="",E174=""),"INCOMPLETO",IF(C174="ID NO ENCONTRADO","INTÉRPRETE NO ENCONTRADO",IF(COUNTIF(tblDisponibilidad[ID de disponibilidad],A174)&gt;1,"ID DUPLICADO",IF(COUNTIFS(tblDisponibilidad[ID de intérprete],B174,tblDisponibilidad[Fecha],D174)&gt;1,"FECHA DUPLICADA",IF(AND(E174="Disponibilidad parcial",OR(F174="",G174="")),"FALTAN HORAS",IF(AND(F174&lt;&gt;"",G174&lt;&gt;"",G174&lt;=F174),"HORARIO NO VÁLIDO",IF(AND(OR(E174="No disponible",E174="Pendiente"),OR(F174&lt;&gt;"",G174&lt;&gt;"")),"BORRAR HORAS",IF(AND(J174&lt;&gt;"",J174&gt;TODAY()),"REVISAR CONFIRMACIÓN","OK")))))))))</f>
        <v/>
      </c>
    </row>
    <row r="175">
      <c r="A175" s="21" t="n"/>
      <c r="B175" s="21" t="n"/>
      <c r="C175" s="23">
        <f>IF(B175="","",IFERROR(INDEX(tblReparto[Intérprete],MATCH(B175,tblReparto[ID de intérprete],0)),"ID NO ENCONTRADO"))</f>
        <v/>
      </c>
      <c r="D175" s="43" t="n"/>
      <c r="E175" s="21" t="n"/>
      <c r="F175" s="44" t="n"/>
      <c r="G175" s="44" t="n"/>
      <c r="H175" s="21" t="n"/>
      <c r="I175" s="22" t="n"/>
      <c r="J175" s="43" t="n"/>
      <c r="K175" s="23">
        <f>IF(AND(A175="",B175="",D175="",E175="",F175="",G175="",H175="",I175="",J175=""),"",IF(OR(A175="",B175="",D175="",E175=""),"INCOMPLETO",IF(C175="ID NO ENCONTRADO","INTÉRPRETE NO ENCONTRADO",IF(COUNTIF(tblDisponibilidad[ID de disponibilidad],A175)&gt;1,"ID DUPLICADO",IF(COUNTIFS(tblDisponibilidad[ID de intérprete],B175,tblDisponibilidad[Fecha],D175)&gt;1,"FECHA DUPLICADA",IF(AND(E175="Disponibilidad parcial",OR(F175="",G175="")),"FALTAN HORAS",IF(AND(F175&lt;&gt;"",G175&lt;&gt;"",G175&lt;=F175),"HORARIO NO VÁLIDO",IF(AND(OR(E175="No disponible",E175="Pendiente"),OR(F175&lt;&gt;"",G175&lt;&gt;"")),"BORRAR HORAS",IF(AND(J175&lt;&gt;"",J175&gt;TODAY()),"REVISAR CONFIRMACIÓN","OK")))))))))</f>
        <v/>
      </c>
    </row>
    <row r="176">
      <c r="A176" s="21" t="n"/>
      <c r="B176" s="21" t="n"/>
      <c r="C176" s="23">
        <f>IF(B176="","",IFERROR(INDEX(tblReparto[Intérprete],MATCH(B176,tblReparto[ID de intérprete],0)),"ID NO ENCONTRADO"))</f>
        <v/>
      </c>
      <c r="D176" s="43" t="n"/>
      <c r="E176" s="21" t="n"/>
      <c r="F176" s="44" t="n"/>
      <c r="G176" s="44" t="n"/>
      <c r="H176" s="21" t="n"/>
      <c r="I176" s="22" t="n"/>
      <c r="J176" s="43" t="n"/>
      <c r="K176" s="23">
        <f>IF(AND(A176="",B176="",D176="",E176="",F176="",G176="",H176="",I176="",J176=""),"",IF(OR(A176="",B176="",D176="",E176=""),"INCOMPLETO",IF(C176="ID NO ENCONTRADO","INTÉRPRETE NO ENCONTRADO",IF(COUNTIF(tblDisponibilidad[ID de disponibilidad],A176)&gt;1,"ID DUPLICADO",IF(COUNTIFS(tblDisponibilidad[ID de intérprete],B176,tblDisponibilidad[Fecha],D176)&gt;1,"FECHA DUPLICADA",IF(AND(E176="Disponibilidad parcial",OR(F176="",G176="")),"FALTAN HORAS",IF(AND(F176&lt;&gt;"",G176&lt;&gt;"",G176&lt;=F176),"HORARIO NO VÁLIDO",IF(AND(OR(E176="No disponible",E176="Pendiente"),OR(F176&lt;&gt;"",G176&lt;&gt;"")),"BORRAR HORAS",IF(AND(J176&lt;&gt;"",J176&gt;TODAY()),"REVISAR CONFIRMACIÓN","OK")))))))))</f>
        <v/>
      </c>
    </row>
    <row r="177">
      <c r="A177" s="21" t="n"/>
      <c r="B177" s="21" t="n"/>
      <c r="C177" s="23">
        <f>IF(B177="","",IFERROR(INDEX(tblReparto[Intérprete],MATCH(B177,tblReparto[ID de intérprete],0)),"ID NO ENCONTRADO"))</f>
        <v/>
      </c>
      <c r="D177" s="43" t="n"/>
      <c r="E177" s="21" t="n"/>
      <c r="F177" s="44" t="n"/>
      <c r="G177" s="44" t="n"/>
      <c r="H177" s="21" t="n"/>
      <c r="I177" s="22" t="n"/>
      <c r="J177" s="43" t="n"/>
      <c r="K177" s="23">
        <f>IF(AND(A177="",B177="",D177="",E177="",F177="",G177="",H177="",I177="",J177=""),"",IF(OR(A177="",B177="",D177="",E177=""),"INCOMPLETO",IF(C177="ID NO ENCONTRADO","INTÉRPRETE NO ENCONTRADO",IF(COUNTIF(tblDisponibilidad[ID de disponibilidad],A177)&gt;1,"ID DUPLICADO",IF(COUNTIFS(tblDisponibilidad[ID de intérprete],B177,tblDisponibilidad[Fecha],D177)&gt;1,"FECHA DUPLICADA",IF(AND(E177="Disponibilidad parcial",OR(F177="",G177="")),"FALTAN HORAS",IF(AND(F177&lt;&gt;"",G177&lt;&gt;"",G177&lt;=F177),"HORARIO NO VÁLIDO",IF(AND(OR(E177="No disponible",E177="Pendiente"),OR(F177&lt;&gt;"",G177&lt;&gt;"")),"BORRAR HORAS",IF(AND(J177&lt;&gt;"",J177&gt;TODAY()),"REVISAR CONFIRMACIÓN","OK")))))))))</f>
        <v/>
      </c>
    </row>
    <row r="178">
      <c r="A178" s="21" t="n"/>
      <c r="B178" s="21" t="n"/>
      <c r="C178" s="23">
        <f>IF(B178="","",IFERROR(INDEX(tblReparto[Intérprete],MATCH(B178,tblReparto[ID de intérprete],0)),"ID NO ENCONTRADO"))</f>
        <v/>
      </c>
      <c r="D178" s="43" t="n"/>
      <c r="E178" s="21" t="n"/>
      <c r="F178" s="44" t="n"/>
      <c r="G178" s="44" t="n"/>
      <c r="H178" s="21" t="n"/>
      <c r="I178" s="22" t="n"/>
      <c r="J178" s="43" t="n"/>
      <c r="K178" s="23">
        <f>IF(AND(A178="",B178="",D178="",E178="",F178="",G178="",H178="",I178="",J178=""),"",IF(OR(A178="",B178="",D178="",E178=""),"INCOMPLETO",IF(C178="ID NO ENCONTRADO","INTÉRPRETE NO ENCONTRADO",IF(COUNTIF(tblDisponibilidad[ID de disponibilidad],A178)&gt;1,"ID DUPLICADO",IF(COUNTIFS(tblDisponibilidad[ID de intérprete],B178,tblDisponibilidad[Fecha],D178)&gt;1,"FECHA DUPLICADA",IF(AND(E178="Disponibilidad parcial",OR(F178="",G178="")),"FALTAN HORAS",IF(AND(F178&lt;&gt;"",G178&lt;&gt;"",G178&lt;=F178),"HORARIO NO VÁLIDO",IF(AND(OR(E178="No disponible",E178="Pendiente"),OR(F178&lt;&gt;"",G178&lt;&gt;"")),"BORRAR HORAS",IF(AND(J178&lt;&gt;"",J178&gt;TODAY()),"REVISAR CONFIRMACIÓN","OK")))))))))</f>
        <v/>
      </c>
    </row>
    <row r="179">
      <c r="A179" s="21" t="n"/>
      <c r="B179" s="21" t="n"/>
      <c r="C179" s="23">
        <f>IF(B179="","",IFERROR(INDEX(tblReparto[Intérprete],MATCH(B179,tblReparto[ID de intérprete],0)),"ID NO ENCONTRADO"))</f>
        <v/>
      </c>
      <c r="D179" s="43" t="n"/>
      <c r="E179" s="21" t="n"/>
      <c r="F179" s="44" t="n"/>
      <c r="G179" s="44" t="n"/>
      <c r="H179" s="21" t="n"/>
      <c r="I179" s="22" t="n"/>
      <c r="J179" s="43" t="n"/>
      <c r="K179" s="23">
        <f>IF(AND(A179="",B179="",D179="",E179="",F179="",G179="",H179="",I179="",J179=""),"",IF(OR(A179="",B179="",D179="",E179=""),"INCOMPLETO",IF(C179="ID NO ENCONTRADO","INTÉRPRETE NO ENCONTRADO",IF(COUNTIF(tblDisponibilidad[ID de disponibilidad],A179)&gt;1,"ID DUPLICADO",IF(COUNTIFS(tblDisponibilidad[ID de intérprete],B179,tblDisponibilidad[Fecha],D179)&gt;1,"FECHA DUPLICADA",IF(AND(E179="Disponibilidad parcial",OR(F179="",G179="")),"FALTAN HORAS",IF(AND(F179&lt;&gt;"",G179&lt;&gt;"",G179&lt;=F179),"HORARIO NO VÁLIDO",IF(AND(OR(E179="No disponible",E179="Pendiente"),OR(F179&lt;&gt;"",G179&lt;&gt;"")),"BORRAR HORAS",IF(AND(J179&lt;&gt;"",J179&gt;TODAY()),"REVISAR CONFIRMACIÓN","OK")))))))))</f>
        <v/>
      </c>
    </row>
    <row r="180">
      <c r="A180" s="21" t="n"/>
      <c r="B180" s="21" t="n"/>
      <c r="C180" s="23">
        <f>IF(B180="","",IFERROR(INDEX(tblReparto[Intérprete],MATCH(B180,tblReparto[ID de intérprete],0)),"ID NO ENCONTRADO"))</f>
        <v/>
      </c>
      <c r="D180" s="43" t="n"/>
      <c r="E180" s="21" t="n"/>
      <c r="F180" s="44" t="n"/>
      <c r="G180" s="44" t="n"/>
      <c r="H180" s="21" t="n"/>
      <c r="I180" s="22" t="n"/>
      <c r="J180" s="43" t="n"/>
      <c r="K180" s="23">
        <f>IF(AND(A180="",B180="",D180="",E180="",F180="",G180="",H180="",I180="",J180=""),"",IF(OR(A180="",B180="",D180="",E180=""),"INCOMPLETO",IF(C180="ID NO ENCONTRADO","INTÉRPRETE NO ENCONTRADO",IF(COUNTIF(tblDisponibilidad[ID de disponibilidad],A180)&gt;1,"ID DUPLICADO",IF(COUNTIFS(tblDisponibilidad[ID de intérprete],B180,tblDisponibilidad[Fecha],D180)&gt;1,"FECHA DUPLICADA",IF(AND(E180="Disponibilidad parcial",OR(F180="",G180="")),"FALTAN HORAS",IF(AND(F180&lt;&gt;"",G180&lt;&gt;"",G180&lt;=F180),"HORARIO NO VÁLIDO",IF(AND(OR(E180="No disponible",E180="Pendiente"),OR(F180&lt;&gt;"",G180&lt;&gt;"")),"BORRAR HORAS",IF(AND(J180&lt;&gt;"",J180&gt;TODAY()),"REVISAR CONFIRMACIÓN","OK")))))))))</f>
        <v/>
      </c>
    </row>
    <row r="181">
      <c r="A181" s="21" t="n"/>
      <c r="B181" s="21" t="n"/>
      <c r="C181" s="23">
        <f>IF(B181="","",IFERROR(INDEX(tblReparto[Intérprete],MATCH(B181,tblReparto[ID de intérprete],0)),"ID NO ENCONTRADO"))</f>
        <v/>
      </c>
      <c r="D181" s="43" t="n"/>
      <c r="E181" s="21" t="n"/>
      <c r="F181" s="44" t="n"/>
      <c r="G181" s="44" t="n"/>
      <c r="H181" s="21" t="n"/>
      <c r="I181" s="22" t="n"/>
      <c r="J181" s="43" t="n"/>
      <c r="K181" s="23">
        <f>IF(AND(A181="",B181="",D181="",E181="",F181="",G181="",H181="",I181="",J181=""),"",IF(OR(A181="",B181="",D181="",E181=""),"INCOMPLETO",IF(C181="ID NO ENCONTRADO","INTÉRPRETE NO ENCONTRADO",IF(COUNTIF(tblDisponibilidad[ID de disponibilidad],A181)&gt;1,"ID DUPLICADO",IF(COUNTIFS(tblDisponibilidad[ID de intérprete],B181,tblDisponibilidad[Fecha],D181)&gt;1,"FECHA DUPLICADA",IF(AND(E181="Disponibilidad parcial",OR(F181="",G181="")),"FALTAN HORAS",IF(AND(F181&lt;&gt;"",G181&lt;&gt;"",G181&lt;=F181),"HORARIO NO VÁLIDO",IF(AND(OR(E181="No disponible",E181="Pendiente"),OR(F181&lt;&gt;"",G181&lt;&gt;"")),"BORRAR HORAS",IF(AND(J181&lt;&gt;"",J181&gt;TODAY()),"REVISAR CONFIRMACIÓN","OK")))))))))</f>
        <v/>
      </c>
    </row>
    <row r="182">
      <c r="A182" s="21" t="n"/>
      <c r="B182" s="21" t="n"/>
      <c r="C182" s="23">
        <f>IF(B182="","",IFERROR(INDEX(tblReparto[Intérprete],MATCH(B182,tblReparto[ID de intérprete],0)),"ID NO ENCONTRADO"))</f>
        <v/>
      </c>
      <c r="D182" s="43" t="n"/>
      <c r="E182" s="21" t="n"/>
      <c r="F182" s="44" t="n"/>
      <c r="G182" s="44" t="n"/>
      <c r="H182" s="21" t="n"/>
      <c r="I182" s="22" t="n"/>
      <c r="J182" s="43" t="n"/>
      <c r="K182" s="23">
        <f>IF(AND(A182="",B182="",D182="",E182="",F182="",G182="",H182="",I182="",J182=""),"",IF(OR(A182="",B182="",D182="",E182=""),"INCOMPLETO",IF(C182="ID NO ENCONTRADO","INTÉRPRETE NO ENCONTRADO",IF(COUNTIF(tblDisponibilidad[ID de disponibilidad],A182)&gt;1,"ID DUPLICADO",IF(COUNTIFS(tblDisponibilidad[ID de intérprete],B182,tblDisponibilidad[Fecha],D182)&gt;1,"FECHA DUPLICADA",IF(AND(E182="Disponibilidad parcial",OR(F182="",G182="")),"FALTAN HORAS",IF(AND(F182&lt;&gt;"",G182&lt;&gt;"",G182&lt;=F182),"HORARIO NO VÁLIDO",IF(AND(OR(E182="No disponible",E182="Pendiente"),OR(F182&lt;&gt;"",G182&lt;&gt;"")),"BORRAR HORAS",IF(AND(J182&lt;&gt;"",J182&gt;TODAY()),"REVISAR CONFIRMACIÓN","OK")))))))))</f>
        <v/>
      </c>
    </row>
    <row r="183">
      <c r="A183" s="21" t="n"/>
      <c r="B183" s="21" t="n"/>
      <c r="C183" s="23">
        <f>IF(B183="","",IFERROR(INDEX(tblReparto[Intérprete],MATCH(B183,tblReparto[ID de intérprete],0)),"ID NO ENCONTRADO"))</f>
        <v/>
      </c>
      <c r="D183" s="43" t="n"/>
      <c r="E183" s="21" t="n"/>
      <c r="F183" s="44" t="n"/>
      <c r="G183" s="44" t="n"/>
      <c r="H183" s="21" t="n"/>
      <c r="I183" s="22" t="n"/>
      <c r="J183" s="43" t="n"/>
      <c r="K183" s="23">
        <f>IF(AND(A183="",B183="",D183="",E183="",F183="",G183="",H183="",I183="",J183=""),"",IF(OR(A183="",B183="",D183="",E183=""),"INCOMPLETO",IF(C183="ID NO ENCONTRADO","INTÉRPRETE NO ENCONTRADO",IF(COUNTIF(tblDisponibilidad[ID de disponibilidad],A183)&gt;1,"ID DUPLICADO",IF(COUNTIFS(tblDisponibilidad[ID de intérprete],B183,tblDisponibilidad[Fecha],D183)&gt;1,"FECHA DUPLICADA",IF(AND(E183="Disponibilidad parcial",OR(F183="",G183="")),"FALTAN HORAS",IF(AND(F183&lt;&gt;"",G183&lt;&gt;"",G183&lt;=F183),"HORARIO NO VÁLIDO",IF(AND(OR(E183="No disponible",E183="Pendiente"),OR(F183&lt;&gt;"",G183&lt;&gt;"")),"BORRAR HORAS",IF(AND(J183&lt;&gt;"",J183&gt;TODAY()),"REVISAR CONFIRMACIÓN","OK")))))))))</f>
        <v/>
      </c>
    </row>
    <row r="184">
      <c r="A184" s="21" t="n"/>
      <c r="B184" s="21" t="n"/>
      <c r="C184" s="23">
        <f>IF(B184="","",IFERROR(INDEX(tblReparto[Intérprete],MATCH(B184,tblReparto[ID de intérprete],0)),"ID NO ENCONTRADO"))</f>
        <v/>
      </c>
      <c r="D184" s="43" t="n"/>
      <c r="E184" s="21" t="n"/>
      <c r="F184" s="44" t="n"/>
      <c r="G184" s="44" t="n"/>
      <c r="H184" s="21" t="n"/>
      <c r="I184" s="22" t="n"/>
      <c r="J184" s="43" t="n"/>
      <c r="K184" s="23">
        <f>IF(AND(A184="",B184="",D184="",E184="",F184="",G184="",H184="",I184="",J184=""),"",IF(OR(A184="",B184="",D184="",E184=""),"INCOMPLETO",IF(C184="ID NO ENCONTRADO","INTÉRPRETE NO ENCONTRADO",IF(COUNTIF(tblDisponibilidad[ID de disponibilidad],A184)&gt;1,"ID DUPLICADO",IF(COUNTIFS(tblDisponibilidad[ID de intérprete],B184,tblDisponibilidad[Fecha],D184)&gt;1,"FECHA DUPLICADA",IF(AND(E184="Disponibilidad parcial",OR(F184="",G184="")),"FALTAN HORAS",IF(AND(F184&lt;&gt;"",G184&lt;&gt;"",G184&lt;=F184),"HORARIO NO VÁLIDO",IF(AND(OR(E184="No disponible",E184="Pendiente"),OR(F184&lt;&gt;"",G184&lt;&gt;"")),"BORRAR HORAS",IF(AND(J184&lt;&gt;"",J184&gt;TODAY()),"REVISAR CONFIRMACIÓN","OK")))))))))</f>
        <v/>
      </c>
    </row>
    <row r="185">
      <c r="A185" s="21" t="n"/>
      <c r="B185" s="21" t="n"/>
      <c r="C185" s="23">
        <f>IF(B185="","",IFERROR(INDEX(tblReparto[Intérprete],MATCH(B185,tblReparto[ID de intérprete],0)),"ID NO ENCONTRADO"))</f>
        <v/>
      </c>
      <c r="D185" s="43" t="n"/>
      <c r="E185" s="21" t="n"/>
      <c r="F185" s="44" t="n"/>
      <c r="G185" s="44" t="n"/>
      <c r="H185" s="21" t="n"/>
      <c r="I185" s="22" t="n"/>
      <c r="J185" s="43" t="n"/>
      <c r="K185" s="23">
        <f>IF(AND(A185="",B185="",D185="",E185="",F185="",G185="",H185="",I185="",J185=""),"",IF(OR(A185="",B185="",D185="",E185=""),"INCOMPLETO",IF(C185="ID NO ENCONTRADO","INTÉRPRETE NO ENCONTRADO",IF(COUNTIF(tblDisponibilidad[ID de disponibilidad],A185)&gt;1,"ID DUPLICADO",IF(COUNTIFS(tblDisponibilidad[ID de intérprete],B185,tblDisponibilidad[Fecha],D185)&gt;1,"FECHA DUPLICADA",IF(AND(E185="Disponibilidad parcial",OR(F185="",G185="")),"FALTAN HORAS",IF(AND(F185&lt;&gt;"",G185&lt;&gt;"",G185&lt;=F185),"HORARIO NO VÁLIDO",IF(AND(OR(E185="No disponible",E185="Pendiente"),OR(F185&lt;&gt;"",G185&lt;&gt;"")),"BORRAR HORAS",IF(AND(J185&lt;&gt;"",J185&gt;TODAY()),"REVISAR CONFIRMACIÓN","OK")))))))))</f>
        <v/>
      </c>
    </row>
    <row r="186">
      <c r="A186" s="21" t="n"/>
      <c r="B186" s="21" t="n"/>
      <c r="C186" s="23">
        <f>IF(B186="","",IFERROR(INDEX(tblReparto[Intérprete],MATCH(B186,tblReparto[ID de intérprete],0)),"ID NO ENCONTRADO"))</f>
        <v/>
      </c>
      <c r="D186" s="43" t="n"/>
      <c r="E186" s="21" t="n"/>
      <c r="F186" s="44" t="n"/>
      <c r="G186" s="44" t="n"/>
      <c r="H186" s="21" t="n"/>
      <c r="I186" s="22" t="n"/>
      <c r="J186" s="43" t="n"/>
      <c r="K186" s="23">
        <f>IF(AND(A186="",B186="",D186="",E186="",F186="",G186="",H186="",I186="",J186=""),"",IF(OR(A186="",B186="",D186="",E186=""),"INCOMPLETO",IF(C186="ID NO ENCONTRADO","INTÉRPRETE NO ENCONTRADO",IF(COUNTIF(tblDisponibilidad[ID de disponibilidad],A186)&gt;1,"ID DUPLICADO",IF(COUNTIFS(tblDisponibilidad[ID de intérprete],B186,tblDisponibilidad[Fecha],D186)&gt;1,"FECHA DUPLICADA",IF(AND(E186="Disponibilidad parcial",OR(F186="",G186="")),"FALTAN HORAS",IF(AND(F186&lt;&gt;"",G186&lt;&gt;"",G186&lt;=F186),"HORARIO NO VÁLIDO",IF(AND(OR(E186="No disponible",E186="Pendiente"),OR(F186&lt;&gt;"",G186&lt;&gt;"")),"BORRAR HORAS",IF(AND(J186&lt;&gt;"",J186&gt;TODAY()),"REVISAR CONFIRMACIÓN","OK")))))))))</f>
        <v/>
      </c>
    </row>
    <row r="187">
      <c r="A187" s="21" t="n"/>
      <c r="B187" s="21" t="n"/>
      <c r="C187" s="23">
        <f>IF(B187="","",IFERROR(INDEX(tblReparto[Intérprete],MATCH(B187,tblReparto[ID de intérprete],0)),"ID NO ENCONTRADO"))</f>
        <v/>
      </c>
      <c r="D187" s="43" t="n"/>
      <c r="E187" s="21" t="n"/>
      <c r="F187" s="44" t="n"/>
      <c r="G187" s="44" t="n"/>
      <c r="H187" s="21" t="n"/>
      <c r="I187" s="22" t="n"/>
      <c r="J187" s="43" t="n"/>
      <c r="K187" s="23">
        <f>IF(AND(A187="",B187="",D187="",E187="",F187="",G187="",H187="",I187="",J187=""),"",IF(OR(A187="",B187="",D187="",E187=""),"INCOMPLETO",IF(C187="ID NO ENCONTRADO","INTÉRPRETE NO ENCONTRADO",IF(COUNTIF(tblDisponibilidad[ID de disponibilidad],A187)&gt;1,"ID DUPLICADO",IF(COUNTIFS(tblDisponibilidad[ID de intérprete],B187,tblDisponibilidad[Fecha],D187)&gt;1,"FECHA DUPLICADA",IF(AND(E187="Disponibilidad parcial",OR(F187="",G187="")),"FALTAN HORAS",IF(AND(F187&lt;&gt;"",G187&lt;&gt;"",G187&lt;=F187),"HORARIO NO VÁLIDO",IF(AND(OR(E187="No disponible",E187="Pendiente"),OR(F187&lt;&gt;"",G187&lt;&gt;"")),"BORRAR HORAS",IF(AND(J187&lt;&gt;"",J187&gt;TODAY()),"REVISAR CONFIRMACIÓN","OK")))))))))</f>
        <v/>
      </c>
    </row>
    <row r="188">
      <c r="A188" s="21" t="n"/>
      <c r="B188" s="21" t="n"/>
      <c r="C188" s="23">
        <f>IF(B188="","",IFERROR(INDEX(tblReparto[Intérprete],MATCH(B188,tblReparto[ID de intérprete],0)),"ID NO ENCONTRADO"))</f>
        <v/>
      </c>
      <c r="D188" s="43" t="n"/>
      <c r="E188" s="21" t="n"/>
      <c r="F188" s="44" t="n"/>
      <c r="G188" s="44" t="n"/>
      <c r="H188" s="21" t="n"/>
      <c r="I188" s="22" t="n"/>
      <c r="J188" s="43" t="n"/>
      <c r="K188" s="23">
        <f>IF(AND(A188="",B188="",D188="",E188="",F188="",G188="",H188="",I188="",J188=""),"",IF(OR(A188="",B188="",D188="",E188=""),"INCOMPLETO",IF(C188="ID NO ENCONTRADO","INTÉRPRETE NO ENCONTRADO",IF(COUNTIF(tblDisponibilidad[ID de disponibilidad],A188)&gt;1,"ID DUPLICADO",IF(COUNTIFS(tblDisponibilidad[ID de intérprete],B188,tblDisponibilidad[Fecha],D188)&gt;1,"FECHA DUPLICADA",IF(AND(E188="Disponibilidad parcial",OR(F188="",G188="")),"FALTAN HORAS",IF(AND(F188&lt;&gt;"",G188&lt;&gt;"",G188&lt;=F188),"HORARIO NO VÁLIDO",IF(AND(OR(E188="No disponible",E188="Pendiente"),OR(F188&lt;&gt;"",G188&lt;&gt;"")),"BORRAR HORAS",IF(AND(J188&lt;&gt;"",J188&gt;TODAY()),"REVISAR CONFIRMACIÓN","OK")))))))))</f>
        <v/>
      </c>
    </row>
    <row r="189">
      <c r="A189" s="21" t="n"/>
      <c r="B189" s="21" t="n"/>
      <c r="C189" s="23">
        <f>IF(B189="","",IFERROR(INDEX(tblReparto[Intérprete],MATCH(B189,tblReparto[ID de intérprete],0)),"ID NO ENCONTRADO"))</f>
        <v/>
      </c>
      <c r="D189" s="43" t="n"/>
      <c r="E189" s="21" t="n"/>
      <c r="F189" s="44" t="n"/>
      <c r="G189" s="44" t="n"/>
      <c r="H189" s="21" t="n"/>
      <c r="I189" s="22" t="n"/>
      <c r="J189" s="43" t="n"/>
      <c r="K189" s="23">
        <f>IF(AND(A189="",B189="",D189="",E189="",F189="",G189="",H189="",I189="",J189=""),"",IF(OR(A189="",B189="",D189="",E189=""),"INCOMPLETO",IF(C189="ID NO ENCONTRADO","INTÉRPRETE NO ENCONTRADO",IF(COUNTIF(tblDisponibilidad[ID de disponibilidad],A189)&gt;1,"ID DUPLICADO",IF(COUNTIFS(tblDisponibilidad[ID de intérprete],B189,tblDisponibilidad[Fecha],D189)&gt;1,"FECHA DUPLICADA",IF(AND(E189="Disponibilidad parcial",OR(F189="",G189="")),"FALTAN HORAS",IF(AND(F189&lt;&gt;"",G189&lt;&gt;"",G189&lt;=F189),"HORARIO NO VÁLIDO",IF(AND(OR(E189="No disponible",E189="Pendiente"),OR(F189&lt;&gt;"",G189&lt;&gt;"")),"BORRAR HORAS",IF(AND(J189&lt;&gt;"",J189&gt;TODAY()),"REVISAR CONFIRMACIÓN","OK")))))))))</f>
        <v/>
      </c>
    </row>
    <row r="190">
      <c r="A190" s="21" t="n"/>
      <c r="B190" s="21" t="n"/>
      <c r="C190" s="23">
        <f>IF(B190="","",IFERROR(INDEX(tblReparto[Intérprete],MATCH(B190,tblReparto[ID de intérprete],0)),"ID NO ENCONTRADO"))</f>
        <v/>
      </c>
      <c r="D190" s="43" t="n"/>
      <c r="E190" s="21" t="n"/>
      <c r="F190" s="44" t="n"/>
      <c r="G190" s="44" t="n"/>
      <c r="H190" s="21" t="n"/>
      <c r="I190" s="22" t="n"/>
      <c r="J190" s="43" t="n"/>
      <c r="K190" s="23">
        <f>IF(AND(A190="",B190="",D190="",E190="",F190="",G190="",H190="",I190="",J190=""),"",IF(OR(A190="",B190="",D190="",E190=""),"INCOMPLETO",IF(C190="ID NO ENCONTRADO","INTÉRPRETE NO ENCONTRADO",IF(COUNTIF(tblDisponibilidad[ID de disponibilidad],A190)&gt;1,"ID DUPLICADO",IF(COUNTIFS(tblDisponibilidad[ID de intérprete],B190,tblDisponibilidad[Fecha],D190)&gt;1,"FECHA DUPLICADA",IF(AND(E190="Disponibilidad parcial",OR(F190="",G190="")),"FALTAN HORAS",IF(AND(F190&lt;&gt;"",G190&lt;&gt;"",G190&lt;=F190),"HORARIO NO VÁLIDO",IF(AND(OR(E190="No disponible",E190="Pendiente"),OR(F190&lt;&gt;"",G190&lt;&gt;"")),"BORRAR HORAS",IF(AND(J190&lt;&gt;"",J190&gt;TODAY()),"REVISAR CONFIRMACIÓN","OK")))))))))</f>
        <v/>
      </c>
    </row>
    <row r="191">
      <c r="A191" s="21" t="n"/>
      <c r="B191" s="21" t="n"/>
      <c r="C191" s="23">
        <f>IF(B191="","",IFERROR(INDEX(tblReparto[Intérprete],MATCH(B191,tblReparto[ID de intérprete],0)),"ID NO ENCONTRADO"))</f>
        <v/>
      </c>
      <c r="D191" s="43" t="n"/>
      <c r="E191" s="21" t="n"/>
      <c r="F191" s="44" t="n"/>
      <c r="G191" s="44" t="n"/>
      <c r="H191" s="21" t="n"/>
      <c r="I191" s="22" t="n"/>
      <c r="J191" s="43" t="n"/>
      <c r="K191" s="23">
        <f>IF(AND(A191="",B191="",D191="",E191="",F191="",G191="",H191="",I191="",J191=""),"",IF(OR(A191="",B191="",D191="",E191=""),"INCOMPLETO",IF(C191="ID NO ENCONTRADO","INTÉRPRETE NO ENCONTRADO",IF(COUNTIF(tblDisponibilidad[ID de disponibilidad],A191)&gt;1,"ID DUPLICADO",IF(COUNTIFS(tblDisponibilidad[ID de intérprete],B191,tblDisponibilidad[Fecha],D191)&gt;1,"FECHA DUPLICADA",IF(AND(E191="Disponibilidad parcial",OR(F191="",G191="")),"FALTAN HORAS",IF(AND(F191&lt;&gt;"",G191&lt;&gt;"",G191&lt;=F191),"HORARIO NO VÁLIDO",IF(AND(OR(E191="No disponible",E191="Pendiente"),OR(F191&lt;&gt;"",G191&lt;&gt;"")),"BORRAR HORAS",IF(AND(J191&lt;&gt;"",J191&gt;TODAY()),"REVISAR CONFIRMACIÓN","OK")))))))))</f>
        <v/>
      </c>
    </row>
    <row r="192">
      <c r="A192" s="21" t="n"/>
      <c r="B192" s="21" t="n"/>
      <c r="C192" s="23">
        <f>IF(B192="","",IFERROR(INDEX(tblReparto[Intérprete],MATCH(B192,tblReparto[ID de intérprete],0)),"ID NO ENCONTRADO"))</f>
        <v/>
      </c>
      <c r="D192" s="43" t="n"/>
      <c r="E192" s="21" t="n"/>
      <c r="F192" s="44" t="n"/>
      <c r="G192" s="44" t="n"/>
      <c r="H192" s="21" t="n"/>
      <c r="I192" s="22" t="n"/>
      <c r="J192" s="43" t="n"/>
      <c r="K192" s="23">
        <f>IF(AND(A192="",B192="",D192="",E192="",F192="",G192="",H192="",I192="",J192=""),"",IF(OR(A192="",B192="",D192="",E192=""),"INCOMPLETO",IF(C192="ID NO ENCONTRADO","INTÉRPRETE NO ENCONTRADO",IF(COUNTIF(tblDisponibilidad[ID de disponibilidad],A192)&gt;1,"ID DUPLICADO",IF(COUNTIFS(tblDisponibilidad[ID de intérprete],B192,tblDisponibilidad[Fecha],D192)&gt;1,"FECHA DUPLICADA",IF(AND(E192="Disponibilidad parcial",OR(F192="",G192="")),"FALTAN HORAS",IF(AND(F192&lt;&gt;"",G192&lt;&gt;"",G192&lt;=F192),"HORARIO NO VÁLIDO",IF(AND(OR(E192="No disponible",E192="Pendiente"),OR(F192&lt;&gt;"",G192&lt;&gt;"")),"BORRAR HORAS",IF(AND(J192&lt;&gt;"",J192&gt;TODAY()),"REVISAR CONFIRMACIÓN","OK")))))))))</f>
        <v/>
      </c>
    </row>
    <row r="193">
      <c r="A193" s="21" t="n"/>
      <c r="B193" s="21" t="n"/>
      <c r="C193" s="23">
        <f>IF(B193="","",IFERROR(INDEX(tblReparto[Intérprete],MATCH(B193,tblReparto[ID de intérprete],0)),"ID NO ENCONTRADO"))</f>
        <v/>
      </c>
      <c r="D193" s="43" t="n"/>
      <c r="E193" s="21" t="n"/>
      <c r="F193" s="44" t="n"/>
      <c r="G193" s="44" t="n"/>
      <c r="H193" s="21" t="n"/>
      <c r="I193" s="22" t="n"/>
      <c r="J193" s="43" t="n"/>
      <c r="K193" s="23">
        <f>IF(AND(A193="",B193="",D193="",E193="",F193="",G193="",H193="",I193="",J193=""),"",IF(OR(A193="",B193="",D193="",E193=""),"INCOMPLETO",IF(C193="ID NO ENCONTRADO","INTÉRPRETE NO ENCONTRADO",IF(COUNTIF(tblDisponibilidad[ID de disponibilidad],A193)&gt;1,"ID DUPLICADO",IF(COUNTIFS(tblDisponibilidad[ID de intérprete],B193,tblDisponibilidad[Fecha],D193)&gt;1,"FECHA DUPLICADA",IF(AND(E193="Disponibilidad parcial",OR(F193="",G193="")),"FALTAN HORAS",IF(AND(F193&lt;&gt;"",G193&lt;&gt;"",G193&lt;=F193),"HORARIO NO VÁLIDO",IF(AND(OR(E193="No disponible",E193="Pendiente"),OR(F193&lt;&gt;"",G193&lt;&gt;"")),"BORRAR HORAS",IF(AND(J193&lt;&gt;"",J193&gt;TODAY()),"REVISAR CONFIRMACIÓN","OK")))))))))</f>
        <v/>
      </c>
    </row>
    <row r="194">
      <c r="A194" s="21" t="n"/>
      <c r="B194" s="21" t="n"/>
      <c r="C194" s="23">
        <f>IF(B194="","",IFERROR(INDEX(tblReparto[Intérprete],MATCH(B194,tblReparto[ID de intérprete],0)),"ID NO ENCONTRADO"))</f>
        <v/>
      </c>
      <c r="D194" s="43" t="n"/>
      <c r="E194" s="21" t="n"/>
      <c r="F194" s="44" t="n"/>
      <c r="G194" s="44" t="n"/>
      <c r="H194" s="21" t="n"/>
      <c r="I194" s="22" t="n"/>
      <c r="J194" s="43" t="n"/>
      <c r="K194" s="23">
        <f>IF(AND(A194="",B194="",D194="",E194="",F194="",G194="",H194="",I194="",J194=""),"",IF(OR(A194="",B194="",D194="",E194=""),"INCOMPLETO",IF(C194="ID NO ENCONTRADO","INTÉRPRETE NO ENCONTRADO",IF(COUNTIF(tblDisponibilidad[ID de disponibilidad],A194)&gt;1,"ID DUPLICADO",IF(COUNTIFS(tblDisponibilidad[ID de intérprete],B194,tblDisponibilidad[Fecha],D194)&gt;1,"FECHA DUPLICADA",IF(AND(E194="Disponibilidad parcial",OR(F194="",G194="")),"FALTAN HORAS",IF(AND(F194&lt;&gt;"",G194&lt;&gt;"",G194&lt;=F194),"HORARIO NO VÁLIDO",IF(AND(OR(E194="No disponible",E194="Pendiente"),OR(F194&lt;&gt;"",G194&lt;&gt;"")),"BORRAR HORAS",IF(AND(J194&lt;&gt;"",J194&gt;TODAY()),"REVISAR CONFIRMACIÓN","OK")))))))))</f>
        <v/>
      </c>
    </row>
    <row r="195">
      <c r="A195" s="21" t="n"/>
      <c r="B195" s="21" t="n"/>
      <c r="C195" s="23">
        <f>IF(B195="","",IFERROR(INDEX(tblReparto[Intérprete],MATCH(B195,tblReparto[ID de intérprete],0)),"ID NO ENCONTRADO"))</f>
        <v/>
      </c>
      <c r="D195" s="43" t="n"/>
      <c r="E195" s="21" t="n"/>
      <c r="F195" s="44" t="n"/>
      <c r="G195" s="44" t="n"/>
      <c r="H195" s="21" t="n"/>
      <c r="I195" s="22" t="n"/>
      <c r="J195" s="43" t="n"/>
      <c r="K195" s="23">
        <f>IF(AND(A195="",B195="",D195="",E195="",F195="",G195="",H195="",I195="",J195=""),"",IF(OR(A195="",B195="",D195="",E195=""),"INCOMPLETO",IF(C195="ID NO ENCONTRADO","INTÉRPRETE NO ENCONTRADO",IF(COUNTIF(tblDisponibilidad[ID de disponibilidad],A195)&gt;1,"ID DUPLICADO",IF(COUNTIFS(tblDisponibilidad[ID de intérprete],B195,tblDisponibilidad[Fecha],D195)&gt;1,"FECHA DUPLICADA",IF(AND(E195="Disponibilidad parcial",OR(F195="",G195="")),"FALTAN HORAS",IF(AND(F195&lt;&gt;"",G195&lt;&gt;"",G195&lt;=F195),"HORARIO NO VÁLIDO",IF(AND(OR(E195="No disponible",E195="Pendiente"),OR(F195&lt;&gt;"",G195&lt;&gt;"")),"BORRAR HORAS",IF(AND(J195&lt;&gt;"",J195&gt;TODAY()),"REVISAR CONFIRMACIÓN","OK")))))))))</f>
        <v/>
      </c>
    </row>
    <row r="196">
      <c r="A196" s="21" t="n"/>
      <c r="B196" s="21" t="n"/>
      <c r="C196" s="23">
        <f>IF(B196="","",IFERROR(INDEX(tblReparto[Intérprete],MATCH(B196,tblReparto[ID de intérprete],0)),"ID NO ENCONTRADO"))</f>
        <v/>
      </c>
      <c r="D196" s="43" t="n"/>
      <c r="E196" s="21" t="n"/>
      <c r="F196" s="44" t="n"/>
      <c r="G196" s="44" t="n"/>
      <c r="H196" s="21" t="n"/>
      <c r="I196" s="22" t="n"/>
      <c r="J196" s="43" t="n"/>
      <c r="K196" s="23">
        <f>IF(AND(A196="",B196="",D196="",E196="",F196="",G196="",H196="",I196="",J196=""),"",IF(OR(A196="",B196="",D196="",E196=""),"INCOMPLETO",IF(C196="ID NO ENCONTRADO","INTÉRPRETE NO ENCONTRADO",IF(COUNTIF(tblDisponibilidad[ID de disponibilidad],A196)&gt;1,"ID DUPLICADO",IF(COUNTIFS(tblDisponibilidad[ID de intérprete],B196,tblDisponibilidad[Fecha],D196)&gt;1,"FECHA DUPLICADA",IF(AND(E196="Disponibilidad parcial",OR(F196="",G196="")),"FALTAN HORAS",IF(AND(F196&lt;&gt;"",G196&lt;&gt;"",G196&lt;=F196),"HORARIO NO VÁLIDO",IF(AND(OR(E196="No disponible",E196="Pendiente"),OR(F196&lt;&gt;"",G196&lt;&gt;"")),"BORRAR HORAS",IF(AND(J196&lt;&gt;"",J196&gt;TODAY()),"REVISAR CONFIRMACIÓN","OK")))))))))</f>
        <v/>
      </c>
    </row>
    <row r="197">
      <c r="A197" s="21" t="n"/>
      <c r="B197" s="21" t="n"/>
      <c r="C197" s="23">
        <f>IF(B197="","",IFERROR(INDEX(tblReparto[Intérprete],MATCH(B197,tblReparto[ID de intérprete],0)),"ID NO ENCONTRADO"))</f>
        <v/>
      </c>
      <c r="D197" s="43" t="n"/>
      <c r="E197" s="21" t="n"/>
      <c r="F197" s="44" t="n"/>
      <c r="G197" s="44" t="n"/>
      <c r="H197" s="21" t="n"/>
      <c r="I197" s="22" t="n"/>
      <c r="J197" s="43" t="n"/>
      <c r="K197" s="23">
        <f>IF(AND(A197="",B197="",D197="",E197="",F197="",G197="",H197="",I197="",J197=""),"",IF(OR(A197="",B197="",D197="",E197=""),"INCOMPLETO",IF(C197="ID NO ENCONTRADO","INTÉRPRETE NO ENCONTRADO",IF(COUNTIF(tblDisponibilidad[ID de disponibilidad],A197)&gt;1,"ID DUPLICADO",IF(COUNTIFS(tblDisponibilidad[ID de intérprete],B197,tblDisponibilidad[Fecha],D197)&gt;1,"FECHA DUPLICADA",IF(AND(E197="Disponibilidad parcial",OR(F197="",G197="")),"FALTAN HORAS",IF(AND(F197&lt;&gt;"",G197&lt;&gt;"",G197&lt;=F197),"HORARIO NO VÁLIDO",IF(AND(OR(E197="No disponible",E197="Pendiente"),OR(F197&lt;&gt;"",G197&lt;&gt;"")),"BORRAR HORAS",IF(AND(J197&lt;&gt;"",J197&gt;TODAY()),"REVISAR CONFIRMACIÓN","OK")))))))))</f>
        <v/>
      </c>
    </row>
    <row r="198">
      <c r="A198" s="21" t="n"/>
      <c r="B198" s="21" t="n"/>
      <c r="C198" s="23">
        <f>IF(B198="","",IFERROR(INDEX(tblReparto[Intérprete],MATCH(B198,tblReparto[ID de intérprete],0)),"ID NO ENCONTRADO"))</f>
        <v/>
      </c>
      <c r="D198" s="43" t="n"/>
      <c r="E198" s="21" t="n"/>
      <c r="F198" s="44" t="n"/>
      <c r="G198" s="44" t="n"/>
      <c r="H198" s="21" t="n"/>
      <c r="I198" s="22" t="n"/>
      <c r="J198" s="43" t="n"/>
      <c r="K198" s="23">
        <f>IF(AND(A198="",B198="",D198="",E198="",F198="",G198="",H198="",I198="",J198=""),"",IF(OR(A198="",B198="",D198="",E198=""),"INCOMPLETO",IF(C198="ID NO ENCONTRADO","INTÉRPRETE NO ENCONTRADO",IF(COUNTIF(tblDisponibilidad[ID de disponibilidad],A198)&gt;1,"ID DUPLICADO",IF(COUNTIFS(tblDisponibilidad[ID de intérprete],B198,tblDisponibilidad[Fecha],D198)&gt;1,"FECHA DUPLICADA",IF(AND(E198="Disponibilidad parcial",OR(F198="",G198="")),"FALTAN HORAS",IF(AND(F198&lt;&gt;"",G198&lt;&gt;"",G198&lt;=F198),"HORARIO NO VÁLIDO",IF(AND(OR(E198="No disponible",E198="Pendiente"),OR(F198&lt;&gt;"",G198&lt;&gt;"")),"BORRAR HORAS",IF(AND(J198&lt;&gt;"",J198&gt;TODAY()),"REVISAR CONFIRMACIÓN","OK")))))))))</f>
        <v/>
      </c>
    </row>
    <row r="199">
      <c r="A199" s="21" t="n"/>
      <c r="B199" s="21" t="n"/>
      <c r="C199" s="23">
        <f>IF(B199="","",IFERROR(INDEX(tblReparto[Intérprete],MATCH(B199,tblReparto[ID de intérprete],0)),"ID NO ENCONTRADO"))</f>
        <v/>
      </c>
      <c r="D199" s="43" t="n"/>
      <c r="E199" s="21" t="n"/>
      <c r="F199" s="44" t="n"/>
      <c r="G199" s="44" t="n"/>
      <c r="H199" s="21" t="n"/>
      <c r="I199" s="22" t="n"/>
      <c r="J199" s="43" t="n"/>
      <c r="K199" s="23">
        <f>IF(AND(A199="",B199="",D199="",E199="",F199="",G199="",H199="",I199="",J199=""),"",IF(OR(A199="",B199="",D199="",E199=""),"INCOMPLETO",IF(C199="ID NO ENCONTRADO","INTÉRPRETE NO ENCONTRADO",IF(COUNTIF(tblDisponibilidad[ID de disponibilidad],A199)&gt;1,"ID DUPLICADO",IF(COUNTIFS(tblDisponibilidad[ID de intérprete],B199,tblDisponibilidad[Fecha],D199)&gt;1,"FECHA DUPLICADA",IF(AND(E199="Disponibilidad parcial",OR(F199="",G199="")),"FALTAN HORAS",IF(AND(F199&lt;&gt;"",G199&lt;&gt;"",G199&lt;=F199),"HORARIO NO VÁLIDO",IF(AND(OR(E199="No disponible",E199="Pendiente"),OR(F199&lt;&gt;"",G199&lt;&gt;"")),"BORRAR HORAS",IF(AND(J199&lt;&gt;"",J199&gt;TODAY()),"REVISAR CONFIRMACIÓN","OK")))))))))</f>
        <v/>
      </c>
    </row>
    <row r="200">
      <c r="A200" s="21" t="n"/>
      <c r="B200" s="21" t="n"/>
      <c r="C200" s="23">
        <f>IF(B200="","",IFERROR(INDEX(tblReparto[Intérprete],MATCH(B200,tblReparto[ID de intérprete],0)),"ID NO ENCONTRADO"))</f>
        <v/>
      </c>
      <c r="D200" s="43" t="n"/>
      <c r="E200" s="21" t="n"/>
      <c r="F200" s="44" t="n"/>
      <c r="G200" s="44" t="n"/>
      <c r="H200" s="21" t="n"/>
      <c r="I200" s="22" t="n"/>
      <c r="J200" s="43" t="n"/>
      <c r="K200" s="23">
        <f>IF(AND(A200="",B200="",D200="",E200="",F200="",G200="",H200="",I200="",J200=""),"",IF(OR(A200="",B200="",D200="",E200=""),"INCOMPLETO",IF(C200="ID NO ENCONTRADO","INTÉRPRETE NO ENCONTRADO",IF(COUNTIF(tblDisponibilidad[ID de disponibilidad],A200)&gt;1,"ID DUPLICADO",IF(COUNTIFS(tblDisponibilidad[ID de intérprete],B200,tblDisponibilidad[Fecha],D200)&gt;1,"FECHA DUPLICADA",IF(AND(E200="Disponibilidad parcial",OR(F200="",G200="")),"FALTAN HORAS",IF(AND(F200&lt;&gt;"",G200&lt;&gt;"",G200&lt;=F200),"HORARIO NO VÁLIDO",IF(AND(OR(E200="No disponible",E200="Pendiente"),OR(F200&lt;&gt;"",G200&lt;&gt;"")),"BORRAR HORAS",IF(AND(J200&lt;&gt;"",J200&gt;TODAY()),"REVISAR CONFIRMACIÓN","OK")))))))))</f>
        <v/>
      </c>
    </row>
    <row r="201">
      <c r="A201" s="21" t="n"/>
      <c r="B201" s="21" t="n"/>
      <c r="C201" s="23">
        <f>IF(B201="","",IFERROR(INDEX(tblReparto[Intérprete],MATCH(B201,tblReparto[ID de intérprete],0)),"ID NO ENCONTRADO"))</f>
        <v/>
      </c>
      <c r="D201" s="43" t="n"/>
      <c r="E201" s="21" t="n"/>
      <c r="F201" s="44" t="n"/>
      <c r="G201" s="44" t="n"/>
      <c r="H201" s="21" t="n"/>
      <c r="I201" s="22" t="n"/>
      <c r="J201" s="43" t="n"/>
      <c r="K201" s="23">
        <f>IF(AND(A201="",B201="",D201="",E201="",F201="",G201="",H201="",I201="",J201=""),"",IF(OR(A201="",B201="",D201="",E201=""),"INCOMPLETO",IF(C201="ID NO ENCONTRADO","INTÉRPRETE NO ENCONTRADO",IF(COUNTIF(tblDisponibilidad[ID de disponibilidad],A201)&gt;1,"ID DUPLICADO",IF(COUNTIFS(tblDisponibilidad[ID de intérprete],B201,tblDisponibilidad[Fecha],D201)&gt;1,"FECHA DUPLICADA",IF(AND(E201="Disponibilidad parcial",OR(F201="",G201="")),"FALTAN HORAS",IF(AND(F201&lt;&gt;"",G201&lt;&gt;"",G201&lt;=F201),"HORARIO NO VÁLIDO",IF(AND(OR(E201="No disponible",E201="Pendiente"),OR(F201&lt;&gt;"",G201&lt;&gt;"")),"BORRAR HORAS",IF(AND(J201&lt;&gt;"",J201&gt;TODAY()),"REVISAR CONFIRMACIÓN","OK")))))))))</f>
        <v/>
      </c>
    </row>
    <row r="202">
      <c r="A202" s="21" t="n"/>
      <c r="B202" s="21" t="n"/>
      <c r="C202" s="23">
        <f>IF(B202="","",IFERROR(INDEX(tblReparto[Intérprete],MATCH(B202,tblReparto[ID de intérprete],0)),"ID NO ENCONTRADO"))</f>
        <v/>
      </c>
      <c r="D202" s="43" t="n"/>
      <c r="E202" s="21" t="n"/>
      <c r="F202" s="44" t="n"/>
      <c r="G202" s="44" t="n"/>
      <c r="H202" s="21" t="n"/>
      <c r="I202" s="22" t="n"/>
      <c r="J202" s="43" t="n"/>
      <c r="K202" s="23">
        <f>IF(AND(A202="",B202="",D202="",E202="",F202="",G202="",H202="",I202="",J202=""),"",IF(OR(A202="",B202="",D202="",E202=""),"INCOMPLETO",IF(C202="ID NO ENCONTRADO","INTÉRPRETE NO ENCONTRADO",IF(COUNTIF(tblDisponibilidad[ID de disponibilidad],A202)&gt;1,"ID DUPLICADO",IF(COUNTIFS(tblDisponibilidad[ID de intérprete],B202,tblDisponibilidad[Fecha],D202)&gt;1,"FECHA DUPLICADA",IF(AND(E202="Disponibilidad parcial",OR(F202="",G202="")),"FALTAN HORAS",IF(AND(F202&lt;&gt;"",G202&lt;&gt;"",G202&lt;=F202),"HORARIO NO VÁLIDO",IF(AND(OR(E202="No disponible",E202="Pendiente"),OR(F202&lt;&gt;"",G202&lt;&gt;"")),"BORRAR HORAS",IF(AND(J202&lt;&gt;"",J202&gt;TODAY()),"REVISAR CONFIRMACIÓN","OK")))))))))</f>
        <v/>
      </c>
    </row>
    <row r="203">
      <c r="A203" s="21" t="n"/>
      <c r="B203" s="21" t="n"/>
      <c r="C203" s="23">
        <f>IF(B203="","",IFERROR(INDEX(tblReparto[Intérprete],MATCH(B203,tblReparto[ID de intérprete],0)),"ID NO ENCONTRADO"))</f>
        <v/>
      </c>
      <c r="D203" s="43" t="n"/>
      <c r="E203" s="21" t="n"/>
      <c r="F203" s="44" t="n"/>
      <c r="G203" s="44" t="n"/>
      <c r="H203" s="21" t="n"/>
      <c r="I203" s="22" t="n"/>
      <c r="J203" s="43" t="n"/>
      <c r="K203" s="23">
        <f>IF(AND(A203="",B203="",D203="",E203="",F203="",G203="",H203="",I203="",J203=""),"",IF(OR(A203="",B203="",D203="",E203=""),"INCOMPLETO",IF(C203="ID NO ENCONTRADO","INTÉRPRETE NO ENCONTRADO",IF(COUNTIF(tblDisponibilidad[ID de disponibilidad],A203)&gt;1,"ID DUPLICADO",IF(COUNTIFS(tblDisponibilidad[ID de intérprete],B203,tblDisponibilidad[Fecha],D203)&gt;1,"FECHA DUPLICADA",IF(AND(E203="Disponibilidad parcial",OR(F203="",G203="")),"FALTAN HORAS",IF(AND(F203&lt;&gt;"",G203&lt;&gt;"",G203&lt;=F203),"HORARIO NO VÁLIDO",IF(AND(OR(E203="No disponible",E203="Pendiente"),OR(F203&lt;&gt;"",G203&lt;&gt;"")),"BORRAR HORAS",IF(AND(J203&lt;&gt;"",J203&gt;TODAY()),"REVISAR CONFIRMACIÓN","OK")))))))))</f>
        <v/>
      </c>
    </row>
    <row r="204">
      <c r="A204" s="21" t="n"/>
      <c r="B204" s="21" t="n"/>
      <c r="C204" s="23">
        <f>IF(B204="","",IFERROR(INDEX(tblReparto[Intérprete],MATCH(B204,tblReparto[ID de intérprete],0)),"ID NO ENCONTRADO"))</f>
        <v/>
      </c>
      <c r="D204" s="43" t="n"/>
      <c r="E204" s="21" t="n"/>
      <c r="F204" s="44" t="n"/>
      <c r="G204" s="44" t="n"/>
      <c r="H204" s="21" t="n"/>
      <c r="I204" s="22" t="n"/>
      <c r="J204" s="43" t="n"/>
      <c r="K204" s="23">
        <f>IF(AND(A204="",B204="",D204="",E204="",F204="",G204="",H204="",I204="",J204=""),"",IF(OR(A204="",B204="",D204="",E204=""),"INCOMPLETO",IF(C204="ID NO ENCONTRADO","INTÉRPRETE NO ENCONTRADO",IF(COUNTIF(tblDisponibilidad[ID de disponibilidad],A204)&gt;1,"ID DUPLICADO",IF(COUNTIFS(tblDisponibilidad[ID de intérprete],B204,tblDisponibilidad[Fecha],D204)&gt;1,"FECHA DUPLICADA",IF(AND(E204="Disponibilidad parcial",OR(F204="",G204="")),"FALTAN HORAS",IF(AND(F204&lt;&gt;"",G204&lt;&gt;"",G204&lt;=F204),"HORARIO NO VÁLIDO",IF(AND(OR(E204="No disponible",E204="Pendiente"),OR(F204&lt;&gt;"",G204&lt;&gt;"")),"BORRAR HORAS",IF(AND(J204&lt;&gt;"",J204&gt;TODAY()),"REVISAR CONFIRMACIÓN","OK")))))))))</f>
        <v/>
      </c>
    </row>
    <row r="205">
      <c r="A205" s="21" t="n"/>
      <c r="B205" s="21" t="n"/>
      <c r="C205" s="23">
        <f>IF(B205="","",IFERROR(INDEX(tblReparto[Intérprete],MATCH(B205,tblReparto[ID de intérprete],0)),"ID NO ENCONTRADO"))</f>
        <v/>
      </c>
      <c r="D205" s="43" t="n"/>
      <c r="E205" s="21" t="n"/>
      <c r="F205" s="44" t="n"/>
      <c r="G205" s="44" t="n"/>
      <c r="H205" s="21" t="n"/>
      <c r="I205" s="22" t="n"/>
      <c r="J205" s="43" t="n"/>
      <c r="K205" s="23">
        <f>IF(AND(A205="",B205="",D205="",E205="",F205="",G205="",H205="",I205="",J205=""),"",IF(OR(A205="",B205="",D205="",E205=""),"INCOMPLETO",IF(C205="ID NO ENCONTRADO","INTÉRPRETE NO ENCONTRADO",IF(COUNTIF(tblDisponibilidad[ID de disponibilidad],A205)&gt;1,"ID DUPLICADO",IF(COUNTIFS(tblDisponibilidad[ID de intérprete],B205,tblDisponibilidad[Fecha],D205)&gt;1,"FECHA DUPLICADA",IF(AND(E205="Disponibilidad parcial",OR(F205="",G205="")),"FALTAN HORAS",IF(AND(F205&lt;&gt;"",G205&lt;&gt;"",G205&lt;=F205),"HORARIO NO VÁLIDO",IF(AND(OR(E205="No disponible",E205="Pendiente"),OR(F205&lt;&gt;"",G205&lt;&gt;"")),"BORRAR HORAS",IF(AND(J205&lt;&gt;"",J205&gt;TODAY()),"REVISAR CONFIRMACIÓN","OK")))))))))</f>
        <v/>
      </c>
    </row>
    <row r="206">
      <c r="A206" s="21" t="n"/>
      <c r="B206" s="21" t="n"/>
      <c r="C206" s="23">
        <f>IF(B206="","",IFERROR(INDEX(tblReparto[Intérprete],MATCH(B206,tblReparto[ID de intérprete],0)),"ID NO ENCONTRADO"))</f>
        <v/>
      </c>
      <c r="D206" s="43" t="n"/>
      <c r="E206" s="21" t="n"/>
      <c r="F206" s="44" t="n"/>
      <c r="G206" s="44" t="n"/>
      <c r="H206" s="21" t="n"/>
      <c r="I206" s="22" t="n"/>
      <c r="J206" s="43" t="n"/>
      <c r="K206" s="23">
        <f>IF(AND(A206="",B206="",D206="",E206="",F206="",G206="",H206="",I206="",J206=""),"",IF(OR(A206="",B206="",D206="",E206=""),"INCOMPLETO",IF(C206="ID NO ENCONTRADO","INTÉRPRETE NO ENCONTRADO",IF(COUNTIF(tblDisponibilidad[ID de disponibilidad],A206)&gt;1,"ID DUPLICADO",IF(COUNTIFS(tblDisponibilidad[ID de intérprete],B206,tblDisponibilidad[Fecha],D206)&gt;1,"FECHA DUPLICADA",IF(AND(E206="Disponibilidad parcial",OR(F206="",G206="")),"FALTAN HORAS",IF(AND(F206&lt;&gt;"",G206&lt;&gt;"",G206&lt;=F206),"HORARIO NO VÁLIDO",IF(AND(OR(E206="No disponible",E206="Pendiente"),OR(F206&lt;&gt;"",G206&lt;&gt;"")),"BORRAR HORAS",IF(AND(J206&lt;&gt;"",J206&gt;TODAY()),"REVISAR CONFIRMACIÓN","OK")))))))))</f>
        <v/>
      </c>
    </row>
    <row r="207">
      <c r="A207" s="21" t="n"/>
      <c r="B207" s="21" t="n"/>
      <c r="C207" s="23">
        <f>IF(B207="","",IFERROR(INDEX(tblReparto[Intérprete],MATCH(B207,tblReparto[ID de intérprete],0)),"ID NO ENCONTRADO"))</f>
        <v/>
      </c>
      <c r="D207" s="43" t="n"/>
      <c r="E207" s="21" t="n"/>
      <c r="F207" s="44" t="n"/>
      <c r="G207" s="44" t="n"/>
      <c r="H207" s="21" t="n"/>
      <c r="I207" s="22" t="n"/>
      <c r="J207" s="43" t="n"/>
      <c r="K207" s="23">
        <f>IF(AND(A207="",B207="",D207="",E207="",F207="",G207="",H207="",I207="",J207=""),"",IF(OR(A207="",B207="",D207="",E207=""),"INCOMPLETO",IF(C207="ID NO ENCONTRADO","INTÉRPRETE NO ENCONTRADO",IF(COUNTIF(tblDisponibilidad[ID de disponibilidad],A207)&gt;1,"ID DUPLICADO",IF(COUNTIFS(tblDisponibilidad[ID de intérprete],B207,tblDisponibilidad[Fecha],D207)&gt;1,"FECHA DUPLICADA",IF(AND(E207="Disponibilidad parcial",OR(F207="",G207="")),"FALTAN HORAS",IF(AND(F207&lt;&gt;"",G207&lt;&gt;"",G207&lt;=F207),"HORARIO NO VÁLIDO",IF(AND(OR(E207="No disponible",E207="Pendiente"),OR(F207&lt;&gt;"",G207&lt;&gt;"")),"BORRAR HORAS",IF(AND(J207&lt;&gt;"",J207&gt;TODAY()),"REVISAR CONFIRMACIÓN","OK")))))))))</f>
        <v/>
      </c>
    </row>
    <row r="208">
      <c r="A208" s="21" t="n"/>
      <c r="B208" s="21" t="n"/>
      <c r="C208" s="23">
        <f>IF(B208="","",IFERROR(INDEX(tblReparto[Intérprete],MATCH(B208,tblReparto[ID de intérprete],0)),"ID NO ENCONTRADO"))</f>
        <v/>
      </c>
      <c r="D208" s="43" t="n"/>
      <c r="E208" s="21" t="n"/>
      <c r="F208" s="44" t="n"/>
      <c r="G208" s="44" t="n"/>
      <c r="H208" s="21" t="n"/>
      <c r="I208" s="22" t="n"/>
      <c r="J208" s="43" t="n"/>
      <c r="K208" s="23">
        <f>IF(AND(A208="",B208="",D208="",E208="",F208="",G208="",H208="",I208="",J208=""),"",IF(OR(A208="",B208="",D208="",E208=""),"INCOMPLETO",IF(C208="ID NO ENCONTRADO","INTÉRPRETE NO ENCONTRADO",IF(COUNTIF(tblDisponibilidad[ID de disponibilidad],A208)&gt;1,"ID DUPLICADO",IF(COUNTIFS(tblDisponibilidad[ID de intérprete],B208,tblDisponibilidad[Fecha],D208)&gt;1,"FECHA DUPLICADA",IF(AND(E208="Disponibilidad parcial",OR(F208="",G208="")),"FALTAN HORAS",IF(AND(F208&lt;&gt;"",G208&lt;&gt;"",G208&lt;=F208),"HORARIO NO VÁLIDO",IF(AND(OR(E208="No disponible",E208="Pendiente"),OR(F208&lt;&gt;"",G208&lt;&gt;"")),"BORRAR HORAS",IF(AND(J208&lt;&gt;"",J208&gt;TODAY()),"REVISAR CONFIRMACIÓN","OK")))))))))</f>
        <v/>
      </c>
    </row>
    <row r="209">
      <c r="A209" s="21" t="n"/>
      <c r="B209" s="21" t="n"/>
      <c r="C209" s="23">
        <f>IF(B209="","",IFERROR(INDEX(tblReparto[Intérprete],MATCH(B209,tblReparto[ID de intérprete],0)),"ID NO ENCONTRADO"))</f>
        <v/>
      </c>
      <c r="D209" s="43" t="n"/>
      <c r="E209" s="21" t="n"/>
      <c r="F209" s="44" t="n"/>
      <c r="G209" s="44" t="n"/>
      <c r="H209" s="21" t="n"/>
      <c r="I209" s="22" t="n"/>
      <c r="J209" s="43" t="n"/>
      <c r="K209" s="23">
        <f>IF(AND(A209="",B209="",D209="",E209="",F209="",G209="",H209="",I209="",J209=""),"",IF(OR(A209="",B209="",D209="",E209=""),"INCOMPLETO",IF(C209="ID NO ENCONTRADO","INTÉRPRETE NO ENCONTRADO",IF(COUNTIF(tblDisponibilidad[ID de disponibilidad],A209)&gt;1,"ID DUPLICADO",IF(COUNTIFS(tblDisponibilidad[ID de intérprete],B209,tblDisponibilidad[Fecha],D209)&gt;1,"FECHA DUPLICADA",IF(AND(E209="Disponibilidad parcial",OR(F209="",G209="")),"FALTAN HORAS",IF(AND(F209&lt;&gt;"",G209&lt;&gt;"",G209&lt;=F209),"HORARIO NO VÁLIDO",IF(AND(OR(E209="No disponible",E209="Pendiente"),OR(F209&lt;&gt;"",G209&lt;&gt;"")),"BORRAR HORAS",IF(AND(J209&lt;&gt;"",J209&gt;TODAY()),"REVISAR CONFIRMACIÓN","OK")))))))))</f>
        <v/>
      </c>
    </row>
    <row r="210">
      <c r="A210" s="21" t="n"/>
      <c r="B210" s="21" t="n"/>
      <c r="C210" s="23">
        <f>IF(B210="","",IFERROR(INDEX(tblReparto[Intérprete],MATCH(B210,tblReparto[ID de intérprete],0)),"ID NO ENCONTRADO"))</f>
        <v/>
      </c>
      <c r="D210" s="43" t="n"/>
      <c r="E210" s="21" t="n"/>
      <c r="F210" s="44" t="n"/>
      <c r="G210" s="44" t="n"/>
      <c r="H210" s="21" t="n"/>
      <c r="I210" s="22" t="n"/>
      <c r="J210" s="43" t="n"/>
      <c r="K210" s="23">
        <f>IF(AND(A210="",B210="",D210="",E210="",F210="",G210="",H210="",I210="",J210=""),"",IF(OR(A210="",B210="",D210="",E210=""),"INCOMPLETO",IF(C210="ID NO ENCONTRADO","INTÉRPRETE NO ENCONTRADO",IF(COUNTIF(tblDisponibilidad[ID de disponibilidad],A210)&gt;1,"ID DUPLICADO",IF(COUNTIFS(tblDisponibilidad[ID de intérprete],B210,tblDisponibilidad[Fecha],D210)&gt;1,"FECHA DUPLICADA",IF(AND(E210="Disponibilidad parcial",OR(F210="",G210="")),"FALTAN HORAS",IF(AND(F210&lt;&gt;"",G210&lt;&gt;"",G210&lt;=F210),"HORARIO NO VÁLIDO",IF(AND(OR(E210="No disponible",E210="Pendiente"),OR(F210&lt;&gt;"",G210&lt;&gt;"")),"BORRAR HORAS",IF(AND(J210&lt;&gt;"",J210&gt;TODAY()),"REVISAR CONFIRMACIÓN","OK")))))))))</f>
        <v/>
      </c>
    </row>
    <row r="211">
      <c r="A211" s="21" t="n"/>
      <c r="B211" s="21" t="n"/>
      <c r="C211" s="23">
        <f>IF(B211="","",IFERROR(INDEX(tblReparto[Intérprete],MATCH(B211,tblReparto[ID de intérprete],0)),"ID NO ENCONTRADO"))</f>
        <v/>
      </c>
      <c r="D211" s="43" t="n"/>
      <c r="E211" s="21" t="n"/>
      <c r="F211" s="44" t="n"/>
      <c r="G211" s="44" t="n"/>
      <c r="H211" s="21" t="n"/>
      <c r="I211" s="22" t="n"/>
      <c r="J211" s="43" t="n"/>
      <c r="K211" s="23">
        <f>IF(AND(A211="",B211="",D211="",E211="",F211="",G211="",H211="",I211="",J211=""),"",IF(OR(A211="",B211="",D211="",E211=""),"INCOMPLETO",IF(C211="ID NO ENCONTRADO","INTÉRPRETE NO ENCONTRADO",IF(COUNTIF(tblDisponibilidad[ID de disponibilidad],A211)&gt;1,"ID DUPLICADO",IF(COUNTIFS(tblDisponibilidad[ID de intérprete],B211,tblDisponibilidad[Fecha],D211)&gt;1,"FECHA DUPLICADA",IF(AND(E211="Disponibilidad parcial",OR(F211="",G211="")),"FALTAN HORAS",IF(AND(F211&lt;&gt;"",G211&lt;&gt;"",G211&lt;=F211),"HORARIO NO VÁLIDO",IF(AND(OR(E211="No disponible",E211="Pendiente"),OR(F211&lt;&gt;"",G211&lt;&gt;"")),"BORRAR HORAS",IF(AND(J211&lt;&gt;"",J211&gt;TODAY()),"REVISAR CONFIRMACIÓN","OK")))))))))</f>
        <v/>
      </c>
    </row>
    <row r="212">
      <c r="A212" s="21" t="n"/>
      <c r="B212" s="21" t="n"/>
      <c r="C212" s="23">
        <f>IF(B212="","",IFERROR(INDEX(tblReparto[Intérprete],MATCH(B212,tblReparto[ID de intérprete],0)),"ID NO ENCONTRADO"))</f>
        <v/>
      </c>
      <c r="D212" s="43" t="n"/>
      <c r="E212" s="21" t="n"/>
      <c r="F212" s="44" t="n"/>
      <c r="G212" s="44" t="n"/>
      <c r="H212" s="21" t="n"/>
      <c r="I212" s="22" t="n"/>
      <c r="J212" s="43" t="n"/>
      <c r="K212" s="23">
        <f>IF(AND(A212="",B212="",D212="",E212="",F212="",G212="",H212="",I212="",J212=""),"",IF(OR(A212="",B212="",D212="",E212=""),"INCOMPLETO",IF(C212="ID NO ENCONTRADO","INTÉRPRETE NO ENCONTRADO",IF(COUNTIF(tblDisponibilidad[ID de disponibilidad],A212)&gt;1,"ID DUPLICADO",IF(COUNTIFS(tblDisponibilidad[ID de intérprete],B212,tblDisponibilidad[Fecha],D212)&gt;1,"FECHA DUPLICADA",IF(AND(E212="Disponibilidad parcial",OR(F212="",G212="")),"FALTAN HORAS",IF(AND(F212&lt;&gt;"",G212&lt;&gt;"",G212&lt;=F212),"HORARIO NO VÁLIDO",IF(AND(OR(E212="No disponible",E212="Pendiente"),OR(F212&lt;&gt;"",G212&lt;&gt;"")),"BORRAR HORAS",IF(AND(J212&lt;&gt;"",J212&gt;TODAY()),"REVISAR CONFIRMACIÓN","OK")))))))))</f>
        <v/>
      </c>
    </row>
    <row r="213">
      <c r="A213" s="21" t="n"/>
      <c r="B213" s="21" t="n"/>
      <c r="C213" s="23">
        <f>IF(B213="","",IFERROR(INDEX(tblReparto[Intérprete],MATCH(B213,tblReparto[ID de intérprete],0)),"ID NO ENCONTRADO"))</f>
        <v/>
      </c>
      <c r="D213" s="43" t="n"/>
      <c r="E213" s="21" t="n"/>
      <c r="F213" s="44" t="n"/>
      <c r="G213" s="44" t="n"/>
      <c r="H213" s="21" t="n"/>
      <c r="I213" s="22" t="n"/>
      <c r="J213" s="43" t="n"/>
      <c r="K213" s="23">
        <f>IF(AND(A213="",B213="",D213="",E213="",F213="",G213="",H213="",I213="",J213=""),"",IF(OR(A213="",B213="",D213="",E213=""),"INCOMPLETO",IF(C213="ID NO ENCONTRADO","INTÉRPRETE NO ENCONTRADO",IF(COUNTIF(tblDisponibilidad[ID de disponibilidad],A213)&gt;1,"ID DUPLICADO",IF(COUNTIFS(tblDisponibilidad[ID de intérprete],B213,tblDisponibilidad[Fecha],D213)&gt;1,"FECHA DUPLICADA",IF(AND(E213="Disponibilidad parcial",OR(F213="",G213="")),"FALTAN HORAS",IF(AND(F213&lt;&gt;"",G213&lt;&gt;"",G213&lt;=F213),"HORARIO NO VÁLIDO",IF(AND(OR(E213="No disponible",E213="Pendiente"),OR(F213&lt;&gt;"",G213&lt;&gt;"")),"BORRAR HORAS",IF(AND(J213&lt;&gt;"",J213&gt;TODAY()),"REVISAR CONFIRMACIÓN","OK")))))))))</f>
        <v/>
      </c>
    </row>
    <row r="214">
      <c r="A214" s="21" t="n"/>
      <c r="B214" s="21" t="n"/>
      <c r="C214" s="23">
        <f>IF(B214="","",IFERROR(INDEX(tblReparto[Intérprete],MATCH(B214,tblReparto[ID de intérprete],0)),"ID NO ENCONTRADO"))</f>
        <v/>
      </c>
      <c r="D214" s="43" t="n"/>
      <c r="E214" s="21" t="n"/>
      <c r="F214" s="44" t="n"/>
      <c r="G214" s="44" t="n"/>
      <c r="H214" s="21" t="n"/>
      <c r="I214" s="22" t="n"/>
      <c r="J214" s="43" t="n"/>
      <c r="K214" s="23">
        <f>IF(AND(A214="",B214="",D214="",E214="",F214="",G214="",H214="",I214="",J214=""),"",IF(OR(A214="",B214="",D214="",E214=""),"INCOMPLETO",IF(C214="ID NO ENCONTRADO","INTÉRPRETE NO ENCONTRADO",IF(COUNTIF(tblDisponibilidad[ID de disponibilidad],A214)&gt;1,"ID DUPLICADO",IF(COUNTIFS(tblDisponibilidad[ID de intérprete],B214,tblDisponibilidad[Fecha],D214)&gt;1,"FECHA DUPLICADA",IF(AND(E214="Disponibilidad parcial",OR(F214="",G214="")),"FALTAN HORAS",IF(AND(F214&lt;&gt;"",G214&lt;&gt;"",G214&lt;=F214),"HORARIO NO VÁLIDO",IF(AND(OR(E214="No disponible",E214="Pendiente"),OR(F214&lt;&gt;"",G214&lt;&gt;"")),"BORRAR HORAS",IF(AND(J214&lt;&gt;"",J214&gt;TODAY()),"REVISAR CONFIRMACIÓN","OK")))))))))</f>
        <v/>
      </c>
    </row>
    <row r="215">
      <c r="A215" s="21" t="n"/>
      <c r="B215" s="21" t="n"/>
      <c r="C215" s="23">
        <f>IF(B215="","",IFERROR(INDEX(tblReparto[Intérprete],MATCH(B215,tblReparto[ID de intérprete],0)),"ID NO ENCONTRADO"))</f>
        <v/>
      </c>
      <c r="D215" s="43" t="n"/>
      <c r="E215" s="21" t="n"/>
      <c r="F215" s="44" t="n"/>
      <c r="G215" s="44" t="n"/>
      <c r="H215" s="21" t="n"/>
      <c r="I215" s="22" t="n"/>
      <c r="J215" s="43" t="n"/>
      <c r="K215" s="23">
        <f>IF(AND(A215="",B215="",D215="",E215="",F215="",G215="",H215="",I215="",J215=""),"",IF(OR(A215="",B215="",D215="",E215=""),"INCOMPLETO",IF(C215="ID NO ENCONTRADO","INTÉRPRETE NO ENCONTRADO",IF(COUNTIF(tblDisponibilidad[ID de disponibilidad],A215)&gt;1,"ID DUPLICADO",IF(COUNTIFS(tblDisponibilidad[ID de intérprete],B215,tblDisponibilidad[Fecha],D215)&gt;1,"FECHA DUPLICADA",IF(AND(E215="Disponibilidad parcial",OR(F215="",G215="")),"FALTAN HORAS",IF(AND(F215&lt;&gt;"",G215&lt;&gt;"",G215&lt;=F215),"HORARIO NO VÁLIDO",IF(AND(OR(E215="No disponible",E215="Pendiente"),OR(F215&lt;&gt;"",G215&lt;&gt;"")),"BORRAR HORAS",IF(AND(J215&lt;&gt;"",J215&gt;TODAY()),"REVISAR CONFIRMACIÓN","OK")))))))))</f>
        <v/>
      </c>
    </row>
    <row r="216">
      <c r="A216" s="21" t="n"/>
      <c r="B216" s="21" t="n"/>
      <c r="C216" s="23">
        <f>IF(B216="","",IFERROR(INDEX(tblReparto[Intérprete],MATCH(B216,tblReparto[ID de intérprete],0)),"ID NO ENCONTRADO"))</f>
        <v/>
      </c>
      <c r="D216" s="43" t="n"/>
      <c r="E216" s="21" t="n"/>
      <c r="F216" s="44" t="n"/>
      <c r="G216" s="44" t="n"/>
      <c r="H216" s="21" t="n"/>
      <c r="I216" s="22" t="n"/>
      <c r="J216" s="43" t="n"/>
      <c r="K216" s="23">
        <f>IF(AND(A216="",B216="",D216="",E216="",F216="",G216="",H216="",I216="",J216=""),"",IF(OR(A216="",B216="",D216="",E216=""),"INCOMPLETO",IF(C216="ID NO ENCONTRADO","INTÉRPRETE NO ENCONTRADO",IF(COUNTIF(tblDisponibilidad[ID de disponibilidad],A216)&gt;1,"ID DUPLICADO",IF(COUNTIFS(tblDisponibilidad[ID de intérprete],B216,tblDisponibilidad[Fecha],D216)&gt;1,"FECHA DUPLICADA",IF(AND(E216="Disponibilidad parcial",OR(F216="",G216="")),"FALTAN HORAS",IF(AND(F216&lt;&gt;"",G216&lt;&gt;"",G216&lt;=F216),"HORARIO NO VÁLIDO",IF(AND(OR(E216="No disponible",E216="Pendiente"),OR(F216&lt;&gt;"",G216&lt;&gt;"")),"BORRAR HORAS",IF(AND(J216&lt;&gt;"",J216&gt;TODAY()),"REVISAR CONFIRMACIÓN","OK")))))))))</f>
        <v/>
      </c>
    </row>
    <row r="217">
      <c r="A217" s="21" t="n"/>
      <c r="B217" s="21" t="n"/>
      <c r="C217" s="23">
        <f>IF(B217="","",IFERROR(INDEX(tblReparto[Intérprete],MATCH(B217,tblReparto[ID de intérprete],0)),"ID NO ENCONTRADO"))</f>
        <v/>
      </c>
      <c r="D217" s="43" t="n"/>
      <c r="E217" s="21" t="n"/>
      <c r="F217" s="44" t="n"/>
      <c r="G217" s="44" t="n"/>
      <c r="H217" s="21" t="n"/>
      <c r="I217" s="22" t="n"/>
      <c r="J217" s="43" t="n"/>
      <c r="K217" s="23">
        <f>IF(AND(A217="",B217="",D217="",E217="",F217="",G217="",H217="",I217="",J217=""),"",IF(OR(A217="",B217="",D217="",E217=""),"INCOMPLETO",IF(C217="ID NO ENCONTRADO","INTÉRPRETE NO ENCONTRADO",IF(COUNTIF(tblDisponibilidad[ID de disponibilidad],A217)&gt;1,"ID DUPLICADO",IF(COUNTIFS(tblDisponibilidad[ID de intérprete],B217,tblDisponibilidad[Fecha],D217)&gt;1,"FECHA DUPLICADA",IF(AND(E217="Disponibilidad parcial",OR(F217="",G217="")),"FALTAN HORAS",IF(AND(F217&lt;&gt;"",G217&lt;&gt;"",G217&lt;=F217),"HORARIO NO VÁLIDO",IF(AND(OR(E217="No disponible",E217="Pendiente"),OR(F217&lt;&gt;"",G217&lt;&gt;"")),"BORRAR HORAS",IF(AND(J217&lt;&gt;"",J217&gt;TODAY()),"REVISAR CONFIRMACIÓN","OK")))))))))</f>
        <v/>
      </c>
    </row>
    <row r="218">
      <c r="A218" s="21" t="n"/>
      <c r="B218" s="21" t="n"/>
      <c r="C218" s="23">
        <f>IF(B218="","",IFERROR(INDEX(tblReparto[Intérprete],MATCH(B218,tblReparto[ID de intérprete],0)),"ID NO ENCONTRADO"))</f>
        <v/>
      </c>
      <c r="D218" s="43" t="n"/>
      <c r="E218" s="21" t="n"/>
      <c r="F218" s="44" t="n"/>
      <c r="G218" s="44" t="n"/>
      <c r="H218" s="21" t="n"/>
      <c r="I218" s="22" t="n"/>
      <c r="J218" s="43" t="n"/>
      <c r="K218" s="23">
        <f>IF(AND(A218="",B218="",D218="",E218="",F218="",G218="",H218="",I218="",J218=""),"",IF(OR(A218="",B218="",D218="",E218=""),"INCOMPLETO",IF(C218="ID NO ENCONTRADO","INTÉRPRETE NO ENCONTRADO",IF(COUNTIF(tblDisponibilidad[ID de disponibilidad],A218)&gt;1,"ID DUPLICADO",IF(COUNTIFS(tblDisponibilidad[ID de intérprete],B218,tblDisponibilidad[Fecha],D218)&gt;1,"FECHA DUPLICADA",IF(AND(E218="Disponibilidad parcial",OR(F218="",G218="")),"FALTAN HORAS",IF(AND(F218&lt;&gt;"",G218&lt;&gt;"",G218&lt;=F218),"HORARIO NO VÁLIDO",IF(AND(OR(E218="No disponible",E218="Pendiente"),OR(F218&lt;&gt;"",G218&lt;&gt;"")),"BORRAR HORAS",IF(AND(J218&lt;&gt;"",J218&gt;TODAY()),"REVISAR CONFIRMACIÓN","OK")))))))))</f>
        <v/>
      </c>
    </row>
    <row r="219">
      <c r="A219" s="21" t="n"/>
      <c r="B219" s="21" t="n"/>
      <c r="C219" s="23">
        <f>IF(B219="","",IFERROR(INDEX(tblReparto[Intérprete],MATCH(B219,tblReparto[ID de intérprete],0)),"ID NO ENCONTRADO"))</f>
        <v/>
      </c>
      <c r="D219" s="43" t="n"/>
      <c r="E219" s="21" t="n"/>
      <c r="F219" s="44" t="n"/>
      <c r="G219" s="44" t="n"/>
      <c r="H219" s="21" t="n"/>
      <c r="I219" s="22" t="n"/>
      <c r="J219" s="43" t="n"/>
      <c r="K219" s="23">
        <f>IF(AND(A219="",B219="",D219="",E219="",F219="",G219="",H219="",I219="",J219=""),"",IF(OR(A219="",B219="",D219="",E219=""),"INCOMPLETO",IF(C219="ID NO ENCONTRADO","INTÉRPRETE NO ENCONTRADO",IF(COUNTIF(tblDisponibilidad[ID de disponibilidad],A219)&gt;1,"ID DUPLICADO",IF(COUNTIFS(tblDisponibilidad[ID de intérprete],B219,tblDisponibilidad[Fecha],D219)&gt;1,"FECHA DUPLICADA",IF(AND(E219="Disponibilidad parcial",OR(F219="",G219="")),"FALTAN HORAS",IF(AND(F219&lt;&gt;"",G219&lt;&gt;"",G219&lt;=F219),"HORARIO NO VÁLIDO",IF(AND(OR(E219="No disponible",E219="Pendiente"),OR(F219&lt;&gt;"",G219&lt;&gt;"")),"BORRAR HORAS",IF(AND(J219&lt;&gt;"",J219&gt;TODAY()),"REVISAR CONFIRMACIÓN","OK")))))))))</f>
        <v/>
      </c>
    </row>
    <row r="220">
      <c r="A220" s="21" t="n"/>
      <c r="B220" s="21" t="n"/>
      <c r="C220" s="23">
        <f>IF(B220="","",IFERROR(INDEX(tblReparto[Intérprete],MATCH(B220,tblReparto[ID de intérprete],0)),"ID NO ENCONTRADO"))</f>
        <v/>
      </c>
      <c r="D220" s="43" t="n"/>
      <c r="E220" s="21" t="n"/>
      <c r="F220" s="44" t="n"/>
      <c r="G220" s="44" t="n"/>
      <c r="H220" s="21" t="n"/>
      <c r="I220" s="22" t="n"/>
      <c r="J220" s="43" t="n"/>
      <c r="K220" s="23">
        <f>IF(AND(A220="",B220="",D220="",E220="",F220="",G220="",H220="",I220="",J220=""),"",IF(OR(A220="",B220="",D220="",E220=""),"INCOMPLETO",IF(C220="ID NO ENCONTRADO","INTÉRPRETE NO ENCONTRADO",IF(COUNTIF(tblDisponibilidad[ID de disponibilidad],A220)&gt;1,"ID DUPLICADO",IF(COUNTIFS(tblDisponibilidad[ID de intérprete],B220,tblDisponibilidad[Fecha],D220)&gt;1,"FECHA DUPLICADA",IF(AND(E220="Disponibilidad parcial",OR(F220="",G220="")),"FALTAN HORAS",IF(AND(F220&lt;&gt;"",G220&lt;&gt;"",G220&lt;=F220),"HORARIO NO VÁLIDO",IF(AND(OR(E220="No disponible",E220="Pendiente"),OR(F220&lt;&gt;"",G220&lt;&gt;"")),"BORRAR HORAS",IF(AND(J220&lt;&gt;"",J220&gt;TODAY()),"REVISAR CONFIRMACIÓN","OK")))))))))</f>
        <v/>
      </c>
    </row>
    <row r="221">
      <c r="A221" s="21" t="n"/>
      <c r="B221" s="21" t="n"/>
      <c r="C221" s="23">
        <f>IF(B221="","",IFERROR(INDEX(tblReparto[Intérprete],MATCH(B221,tblReparto[ID de intérprete],0)),"ID NO ENCONTRADO"))</f>
        <v/>
      </c>
      <c r="D221" s="43" t="n"/>
      <c r="E221" s="21" t="n"/>
      <c r="F221" s="44" t="n"/>
      <c r="G221" s="44" t="n"/>
      <c r="H221" s="21" t="n"/>
      <c r="I221" s="22" t="n"/>
      <c r="J221" s="43" t="n"/>
      <c r="K221" s="23">
        <f>IF(AND(A221="",B221="",D221="",E221="",F221="",G221="",H221="",I221="",J221=""),"",IF(OR(A221="",B221="",D221="",E221=""),"INCOMPLETO",IF(C221="ID NO ENCONTRADO","INTÉRPRETE NO ENCONTRADO",IF(COUNTIF(tblDisponibilidad[ID de disponibilidad],A221)&gt;1,"ID DUPLICADO",IF(COUNTIFS(tblDisponibilidad[ID de intérprete],B221,tblDisponibilidad[Fecha],D221)&gt;1,"FECHA DUPLICADA",IF(AND(E221="Disponibilidad parcial",OR(F221="",G221="")),"FALTAN HORAS",IF(AND(F221&lt;&gt;"",G221&lt;&gt;"",G221&lt;=F221),"HORARIO NO VÁLIDO",IF(AND(OR(E221="No disponible",E221="Pendiente"),OR(F221&lt;&gt;"",G221&lt;&gt;"")),"BORRAR HORAS",IF(AND(J221&lt;&gt;"",J221&gt;TODAY()),"REVISAR CONFIRMACIÓN","OK")))))))))</f>
        <v/>
      </c>
    </row>
    <row r="222">
      <c r="A222" s="21" t="n"/>
      <c r="B222" s="21" t="n"/>
      <c r="C222" s="23">
        <f>IF(B222="","",IFERROR(INDEX(tblReparto[Intérprete],MATCH(B222,tblReparto[ID de intérprete],0)),"ID NO ENCONTRADO"))</f>
        <v/>
      </c>
      <c r="D222" s="43" t="n"/>
      <c r="E222" s="21" t="n"/>
      <c r="F222" s="44" t="n"/>
      <c r="G222" s="44" t="n"/>
      <c r="H222" s="21" t="n"/>
      <c r="I222" s="22" t="n"/>
      <c r="J222" s="43" t="n"/>
      <c r="K222" s="23">
        <f>IF(AND(A222="",B222="",D222="",E222="",F222="",G222="",H222="",I222="",J222=""),"",IF(OR(A222="",B222="",D222="",E222=""),"INCOMPLETO",IF(C222="ID NO ENCONTRADO","INTÉRPRETE NO ENCONTRADO",IF(COUNTIF(tblDisponibilidad[ID de disponibilidad],A222)&gt;1,"ID DUPLICADO",IF(COUNTIFS(tblDisponibilidad[ID de intérprete],B222,tblDisponibilidad[Fecha],D222)&gt;1,"FECHA DUPLICADA",IF(AND(E222="Disponibilidad parcial",OR(F222="",G222="")),"FALTAN HORAS",IF(AND(F222&lt;&gt;"",G222&lt;&gt;"",G222&lt;=F222),"HORARIO NO VÁLIDO",IF(AND(OR(E222="No disponible",E222="Pendiente"),OR(F222&lt;&gt;"",G222&lt;&gt;"")),"BORRAR HORAS",IF(AND(J222&lt;&gt;"",J222&gt;TODAY()),"REVISAR CONFIRMACIÓN","OK")))))))))</f>
        <v/>
      </c>
    </row>
    <row r="223">
      <c r="A223" s="21" t="n"/>
      <c r="B223" s="21" t="n"/>
      <c r="C223" s="23">
        <f>IF(B223="","",IFERROR(INDEX(tblReparto[Intérprete],MATCH(B223,tblReparto[ID de intérprete],0)),"ID NO ENCONTRADO"))</f>
        <v/>
      </c>
      <c r="D223" s="43" t="n"/>
      <c r="E223" s="21" t="n"/>
      <c r="F223" s="44" t="n"/>
      <c r="G223" s="44" t="n"/>
      <c r="H223" s="21" t="n"/>
      <c r="I223" s="22" t="n"/>
      <c r="J223" s="43" t="n"/>
      <c r="K223" s="23">
        <f>IF(AND(A223="",B223="",D223="",E223="",F223="",G223="",H223="",I223="",J223=""),"",IF(OR(A223="",B223="",D223="",E223=""),"INCOMPLETO",IF(C223="ID NO ENCONTRADO","INTÉRPRETE NO ENCONTRADO",IF(COUNTIF(tblDisponibilidad[ID de disponibilidad],A223)&gt;1,"ID DUPLICADO",IF(COUNTIFS(tblDisponibilidad[ID de intérprete],B223,tblDisponibilidad[Fecha],D223)&gt;1,"FECHA DUPLICADA",IF(AND(E223="Disponibilidad parcial",OR(F223="",G223="")),"FALTAN HORAS",IF(AND(F223&lt;&gt;"",G223&lt;&gt;"",G223&lt;=F223),"HORARIO NO VÁLIDO",IF(AND(OR(E223="No disponible",E223="Pendiente"),OR(F223&lt;&gt;"",G223&lt;&gt;"")),"BORRAR HORAS",IF(AND(J223&lt;&gt;"",J223&gt;TODAY()),"REVISAR CONFIRMACIÓN","OK")))))))))</f>
        <v/>
      </c>
    </row>
    <row r="224">
      <c r="A224" s="21" t="n"/>
      <c r="B224" s="21" t="n"/>
      <c r="C224" s="23">
        <f>IF(B224="","",IFERROR(INDEX(tblReparto[Intérprete],MATCH(B224,tblReparto[ID de intérprete],0)),"ID NO ENCONTRADO"))</f>
        <v/>
      </c>
      <c r="D224" s="43" t="n"/>
      <c r="E224" s="21" t="n"/>
      <c r="F224" s="44" t="n"/>
      <c r="G224" s="44" t="n"/>
      <c r="H224" s="21" t="n"/>
      <c r="I224" s="22" t="n"/>
      <c r="J224" s="43" t="n"/>
      <c r="K224" s="23">
        <f>IF(AND(A224="",B224="",D224="",E224="",F224="",G224="",H224="",I224="",J224=""),"",IF(OR(A224="",B224="",D224="",E224=""),"INCOMPLETO",IF(C224="ID NO ENCONTRADO","INTÉRPRETE NO ENCONTRADO",IF(COUNTIF(tblDisponibilidad[ID de disponibilidad],A224)&gt;1,"ID DUPLICADO",IF(COUNTIFS(tblDisponibilidad[ID de intérprete],B224,tblDisponibilidad[Fecha],D224)&gt;1,"FECHA DUPLICADA",IF(AND(E224="Disponibilidad parcial",OR(F224="",G224="")),"FALTAN HORAS",IF(AND(F224&lt;&gt;"",G224&lt;&gt;"",G224&lt;=F224),"HORARIO NO VÁLIDO",IF(AND(OR(E224="No disponible",E224="Pendiente"),OR(F224&lt;&gt;"",G224&lt;&gt;"")),"BORRAR HORAS",IF(AND(J224&lt;&gt;"",J224&gt;TODAY()),"REVISAR CONFIRMACIÓN","OK")))))))))</f>
        <v/>
      </c>
    </row>
    <row r="225">
      <c r="A225" s="21" t="n"/>
      <c r="B225" s="21" t="n"/>
      <c r="C225" s="23">
        <f>IF(B225="","",IFERROR(INDEX(tblReparto[Intérprete],MATCH(B225,tblReparto[ID de intérprete],0)),"ID NO ENCONTRADO"))</f>
        <v/>
      </c>
      <c r="D225" s="43" t="n"/>
      <c r="E225" s="21" t="n"/>
      <c r="F225" s="44" t="n"/>
      <c r="G225" s="44" t="n"/>
      <c r="H225" s="21" t="n"/>
      <c r="I225" s="22" t="n"/>
      <c r="J225" s="43" t="n"/>
      <c r="K225" s="23">
        <f>IF(AND(A225="",B225="",D225="",E225="",F225="",G225="",H225="",I225="",J225=""),"",IF(OR(A225="",B225="",D225="",E225=""),"INCOMPLETO",IF(C225="ID NO ENCONTRADO","INTÉRPRETE NO ENCONTRADO",IF(COUNTIF(tblDisponibilidad[ID de disponibilidad],A225)&gt;1,"ID DUPLICADO",IF(COUNTIFS(tblDisponibilidad[ID de intérprete],B225,tblDisponibilidad[Fecha],D225)&gt;1,"FECHA DUPLICADA",IF(AND(E225="Disponibilidad parcial",OR(F225="",G225="")),"FALTAN HORAS",IF(AND(F225&lt;&gt;"",G225&lt;&gt;"",G225&lt;=F225),"HORARIO NO VÁLIDO",IF(AND(OR(E225="No disponible",E225="Pendiente"),OR(F225&lt;&gt;"",G225&lt;&gt;"")),"BORRAR HORAS",IF(AND(J225&lt;&gt;"",J225&gt;TODAY()),"REVISAR CONFIRMACIÓN","OK")))))))))</f>
        <v/>
      </c>
    </row>
    <row r="226">
      <c r="A226" s="21" t="n"/>
      <c r="B226" s="21" t="n"/>
      <c r="C226" s="23">
        <f>IF(B226="","",IFERROR(INDEX(tblReparto[Intérprete],MATCH(B226,tblReparto[ID de intérprete],0)),"ID NO ENCONTRADO"))</f>
        <v/>
      </c>
      <c r="D226" s="43" t="n"/>
      <c r="E226" s="21" t="n"/>
      <c r="F226" s="44" t="n"/>
      <c r="G226" s="44" t="n"/>
      <c r="H226" s="21" t="n"/>
      <c r="I226" s="22" t="n"/>
      <c r="J226" s="43" t="n"/>
      <c r="K226" s="23">
        <f>IF(AND(A226="",B226="",D226="",E226="",F226="",G226="",H226="",I226="",J226=""),"",IF(OR(A226="",B226="",D226="",E226=""),"INCOMPLETO",IF(C226="ID NO ENCONTRADO","INTÉRPRETE NO ENCONTRADO",IF(COUNTIF(tblDisponibilidad[ID de disponibilidad],A226)&gt;1,"ID DUPLICADO",IF(COUNTIFS(tblDisponibilidad[ID de intérprete],B226,tblDisponibilidad[Fecha],D226)&gt;1,"FECHA DUPLICADA",IF(AND(E226="Disponibilidad parcial",OR(F226="",G226="")),"FALTAN HORAS",IF(AND(F226&lt;&gt;"",G226&lt;&gt;"",G226&lt;=F226),"HORARIO NO VÁLIDO",IF(AND(OR(E226="No disponible",E226="Pendiente"),OR(F226&lt;&gt;"",G226&lt;&gt;"")),"BORRAR HORAS",IF(AND(J226&lt;&gt;"",J226&gt;TODAY()),"REVISAR CONFIRMACIÓN","OK")))))))))</f>
        <v/>
      </c>
    </row>
    <row r="227">
      <c r="A227" s="21" t="n"/>
      <c r="B227" s="21" t="n"/>
      <c r="C227" s="23">
        <f>IF(B227="","",IFERROR(INDEX(tblReparto[Intérprete],MATCH(B227,tblReparto[ID de intérprete],0)),"ID NO ENCONTRADO"))</f>
        <v/>
      </c>
      <c r="D227" s="43" t="n"/>
      <c r="E227" s="21" t="n"/>
      <c r="F227" s="44" t="n"/>
      <c r="G227" s="44" t="n"/>
      <c r="H227" s="21" t="n"/>
      <c r="I227" s="22" t="n"/>
      <c r="J227" s="43" t="n"/>
      <c r="K227" s="23">
        <f>IF(AND(A227="",B227="",D227="",E227="",F227="",G227="",H227="",I227="",J227=""),"",IF(OR(A227="",B227="",D227="",E227=""),"INCOMPLETO",IF(C227="ID NO ENCONTRADO","INTÉRPRETE NO ENCONTRADO",IF(COUNTIF(tblDisponibilidad[ID de disponibilidad],A227)&gt;1,"ID DUPLICADO",IF(COUNTIFS(tblDisponibilidad[ID de intérprete],B227,tblDisponibilidad[Fecha],D227)&gt;1,"FECHA DUPLICADA",IF(AND(E227="Disponibilidad parcial",OR(F227="",G227="")),"FALTAN HORAS",IF(AND(F227&lt;&gt;"",G227&lt;&gt;"",G227&lt;=F227),"HORARIO NO VÁLIDO",IF(AND(OR(E227="No disponible",E227="Pendiente"),OR(F227&lt;&gt;"",G227&lt;&gt;"")),"BORRAR HORAS",IF(AND(J227&lt;&gt;"",J227&gt;TODAY()),"REVISAR CONFIRMACIÓN","OK")))))))))</f>
        <v/>
      </c>
    </row>
    <row r="228">
      <c r="A228" s="21" t="n"/>
      <c r="B228" s="21" t="n"/>
      <c r="C228" s="23">
        <f>IF(B228="","",IFERROR(INDEX(tblReparto[Intérprete],MATCH(B228,tblReparto[ID de intérprete],0)),"ID NO ENCONTRADO"))</f>
        <v/>
      </c>
      <c r="D228" s="43" t="n"/>
      <c r="E228" s="21" t="n"/>
      <c r="F228" s="44" t="n"/>
      <c r="G228" s="44" t="n"/>
      <c r="H228" s="21" t="n"/>
      <c r="I228" s="22" t="n"/>
      <c r="J228" s="43" t="n"/>
      <c r="K228" s="23">
        <f>IF(AND(A228="",B228="",D228="",E228="",F228="",G228="",H228="",I228="",J228=""),"",IF(OR(A228="",B228="",D228="",E228=""),"INCOMPLETO",IF(C228="ID NO ENCONTRADO","INTÉRPRETE NO ENCONTRADO",IF(COUNTIF(tblDisponibilidad[ID de disponibilidad],A228)&gt;1,"ID DUPLICADO",IF(COUNTIFS(tblDisponibilidad[ID de intérprete],B228,tblDisponibilidad[Fecha],D228)&gt;1,"FECHA DUPLICADA",IF(AND(E228="Disponibilidad parcial",OR(F228="",G228="")),"FALTAN HORAS",IF(AND(F228&lt;&gt;"",G228&lt;&gt;"",G228&lt;=F228),"HORARIO NO VÁLIDO",IF(AND(OR(E228="No disponible",E228="Pendiente"),OR(F228&lt;&gt;"",G228&lt;&gt;"")),"BORRAR HORAS",IF(AND(J228&lt;&gt;"",J228&gt;TODAY()),"REVISAR CONFIRMACIÓN","OK")))))))))</f>
        <v/>
      </c>
    </row>
    <row r="229">
      <c r="A229" s="21" t="n"/>
      <c r="B229" s="21" t="n"/>
      <c r="C229" s="23">
        <f>IF(B229="","",IFERROR(INDEX(tblReparto[Intérprete],MATCH(B229,tblReparto[ID de intérprete],0)),"ID NO ENCONTRADO"))</f>
        <v/>
      </c>
      <c r="D229" s="43" t="n"/>
      <c r="E229" s="21" t="n"/>
      <c r="F229" s="44" t="n"/>
      <c r="G229" s="44" t="n"/>
      <c r="H229" s="21" t="n"/>
      <c r="I229" s="22" t="n"/>
      <c r="J229" s="43" t="n"/>
      <c r="K229" s="23">
        <f>IF(AND(A229="",B229="",D229="",E229="",F229="",G229="",H229="",I229="",J229=""),"",IF(OR(A229="",B229="",D229="",E229=""),"INCOMPLETO",IF(C229="ID NO ENCONTRADO","INTÉRPRETE NO ENCONTRADO",IF(COUNTIF(tblDisponibilidad[ID de disponibilidad],A229)&gt;1,"ID DUPLICADO",IF(COUNTIFS(tblDisponibilidad[ID de intérprete],B229,tblDisponibilidad[Fecha],D229)&gt;1,"FECHA DUPLICADA",IF(AND(E229="Disponibilidad parcial",OR(F229="",G229="")),"FALTAN HORAS",IF(AND(F229&lt;&gt;"",G229&lt;&gt;"",G229&lt;=F229),"HORARIO NO VÁLIDO",IF(AND(OR(E229="No disponible",E229="Pendiente"),OR(F229&lt;&gt;"",G229&lt;&gt;"")),"BORRAR HORAS",IF(AND(J229&lt;&gt;"",J229&gt;TODAY()),"REVISAR CONFIRMACIÓN","OK")))))))))</f>
        <v/>
      </c>
    </row>
    <row r="230">
      <c r="A230" s="21" t="n"/>
      <c r="B230" s="21" t="n"/>
      <c r="C230" s="23">
        <f>IF(B230="","",IFERROR(INDEX(tblReparto[Intérprete],MATCH(B230,tblReparto[ID de intérprete],0)),"ID NO ENCONTRADO"))</f>
        <v/>
      </c>
      <c r="D230" s="43" t="n"/>
      <c r="E230" s="21" t="n"/>
      <c r="F230" s="44" t="n"/>
      <c r="G230" s="44" t="n"/>
      <c r="H230" s="21" t="n"/>
      <c r="I230" s="22" t="n"/>
      <c r="J230" s="43" t="n"/>
      <c r="K230" s="23">
        <f>IF(AND(A230="",B230="",D230="",E230="",F230="",G230="",H230="",I230="",J230=""),"",IF(OR(A230="",B230="",D230="",E230=""),"INCOMPLETO",IF(C230="ID NO ENCONTRADO","INTÉRPRETE NO ENCONTRADO",IF(COUNTIF(tblDisponibilidad[ID de disponibilidad],A230)&gt;1,"ID DUPLICADO",IF(COUNTIFS(tblDisponibilidad[ID de intérprete],B230,tblDisponibilidad[Fecha],D230)&gt;1,"FECHA DUPLICADA",IF(AND(E230="Disponibilidad parcial",OR(F230="",G230="")),"FALTAN HORAS",IF(AND(F230&lt;&gt;"",G230&lt;&gt;"",G230&lt;=F230),"HORARIO NO VÁLIDO",IF(AND(OR(E230="No disponible",E230="Pendiente"),OR(F230&lt;&gt;"",G230&lt;&gt;"")),"BORRAR HORAS",IF(AND(J230&lt;&gt;"",J230&gt;TODAY()),"REVISAR CONFIRMACIÓN","OK")))))))))</f>
        <v/>
      </c>
    </row>
    <row r="231">
      <c r="A231" s="21" t="n"/>
      <c r="B231" s="21" t="n"/>
      <c r="C231" s="23">
        <f>IF(B231="","",IFERROR(INDEX(tblReparto[Intérprete],MATCH(B231,tblReparto[ID de intérprete],0)),"ID NO ENCONTRADO"))</f>
        <v/>
      </c>
      <c r="D231" s="43" t="n"/>
      <c r="E231" s="21" t="n"/>
      <c r="F231" s="44" t="n"/>
      <c r="G231" s="44" t="n"/>
      <c r="H231" s="21" t="n"/>
      <c r="I231" s="22" t="n"/>
      <c r="J231" s="43" t="n"/>
      <c r="K231" s="23">
        <f>IF(AND(A231="",B231="",D231="",E231="",F231="",G231="",H231="",I231="",J231=""),"",IF(OR(A231="",B231="",D231="",E231=""),"INCOMPLETO",IF(C231="ID NO ENCONTRADO","INTÉRPRETE NO ENCONTRADO",IF(COUNTIF(tblDisponibilidad[ID de disponibilidad],A231)&gt;1,"ID DUPLICADO",IF(COUNTIFS(tblDisponibilidad[ID de intérprete],B231,tblDisponibilidad[Fecha],D231)&gt;1,"FECHA DUPLICADA",IF(AND(E231="Disponibilidad parcial",OR(F231="",G231="")),"FALTAN HORAS",IF(AND(F231&lt;&gt;"",G231&lt;&gt;"",G231&lt;=F231),"HORARIO NO VÁLIDO",IF(AND(OR(E231="No disponible",E231="Pendiente"),OR(F231&lt;&gt;"",G231&lt;&gt;"")),"BORRAR HORAS",IF(AND(J231&lt;&gt;"",J231&gt;TODAY()),"REVISAR CONFIRMACIÓN","OK")))))))))</f>
        <v/>
      </c>
    </row>
    <row r="232">
      <c r="A232" s="21" t="n"/>
      <c r="B232" s="21" t="n"/>
      <c r="C232" s="23">
        <f>IF(B232="","",IFERROR(INDEX(tblReparto[Intérprete],MATCH(B232,tblReparto[ID de intérprete],0)),"ID NO ENCONTRADO"))</f>
        <v/>
      </c>
      <c r="D232" s="43" t="n"/>
      <c r="E232" s="21" t="n"/>
      <c r="F232" s="44" t="n"/>
      <c r="G232" s="44" t="n"/>
      <c r="H232" s="21" t="n"/>
      <c r="I232" s="22" t="n"/>
      <c r="J232" s="43" t="n"/>
      <c r="K232" s="23">
        <f>IF(AND(A232="",B232="",D232="",E232="",F232="",G232="",H232="",I232="",J232=""),"",IF(OR(A232="",B232="",D232="",E232=""),"INCOMPLETO",IF(C232="ID NO ENCONTRADO","INTÉRPRETE NO ENCONTRADO",IF(COUNTIF(tblDisponibilidad[ID de disponibilidad],A232)&gt;1,"ID DUPLICADO",IF(COUNTIFS(tblDisponibilidad[ID de intérprete],B232,tblDisponibilidad[Fecha],D232)&gt;1,"FECHA DUPLICADA",IF(AND(E232="Disponibilidad parcial",OR(F232="",G232="")),"FALTAN HORAS",IF(AND(F232&lt;&gt;"",G232&lt;&gt;"",G232&lt;=F232),"HORARIO NO VÁLIDO",IF(AND(OR(E232="No disponible",E232="Pendiente"),OR(F232&lt;&gt;"",G232&lt;&gt;"")),"BORRAR HORAS",IF(AND(J232&lt;&gt;"",J232&gt;TODAY()),"REVISAR CONFIRMACIÓN","OK")))))))))</f>
        <v/>
      </c>
    </row>
    <row r="233">
      <c r="A233" s="21" t="n"/>
      <c r="B233" s="21" t="n"/>
      <c r="C233" s="23">
        <f>IF(B233="","",IFERROR(INDEX(tblReparto[Intérprete],MATCH(B233,tblReparto[ID de intérprete],0)),"ID NO ENCONTRADO"))</f>
        <v/>
      </c>
      <c r="D233" s="43" t="n"/>
      <c r="E233" s="21" t="n"/>
      <c r="F233" s="44" t="n"/>
      <c r="G233" s="44" t="n"/>
      <c r="H233" s="21" t="n"/>
      <c r="I233" s="22" t="n"/>
      <c r="J233" s="43" t="n"/>
      <c r="K233" s="23">
        <f>IF(AND(A233="",B233="",D233="",E233="",F233="",G233="",H233="",I233="",J233=""),"",IF(OR(A233="",B233="",D233="",E233=""),"INCOMPLETO",IF(C233="ID NO ENCONTRADO","INTÉRPRETE NO ENCONTRADO",IF(COUNTIF(tblDisponibilidad[ID de disponibilidad],A233)&gt;1,"ID DUPLICADO",IF(COUNTIFS(tblDisponibilidad[ID de intérprete],B233,tblDisponibilidad[Fecha],D233)&gt;1,"FECHA DUPLICADA",IF(AND(E233="Disponibilidad parcial",OR(F233="",G233="")),"FALTAN HORAS",IF(AND(F233&lt;&gt;"",G233&lt;&gt;"",G233&lt;=F233),"HORARIO NO VÁLIDO",IF(AND(OR(E233="No disponible",E233="Pendiente"),OR(F233&lt;&gt;"",G233&lt;&gt;"")),"BORRAR HORAS",IF(AND(J233&lt;&gt;"",J233&gt;TODAY()),"REVISAR CONFIRMACIÓN","OK")))))))))</f>
        <v/>
      </c>
    </row>
    <row r="234">
      <c r="A234" s="21" t="n"/>
      <c r="B234" s="21" t="n"/>
      <c r="C234" s="23">
        <f>IF(B234="","",IFERROR(INDEX(tblReparto[Intérprete],MATCH(B234,tblReparto[ID de intérprete],0)),"ID NO ENCONTRADO"))</f>
        <v/>
      </c>
      <c r="D234" s="43" t="n"/>
      <c r="E234" s="21" t="n"/>
      <c r="F234" s="44" t="n"/>
      <c r="G234" s="44" t="n"/>
      <c r="H234" s="21" t="n"/>
      <c r="I234" s="22" t="n"/>
      <c r="J234" s="43" t="n"/>
      <c r="K234" s="23">
        <f>IF(AND(A234="",B234="",D234="",E234="",F234="",G234="",H234="",I234="",J234=""),"",IF(OR(A234="",B234="",D234="",E234=""),"INCOMPLETO",IF(C234="ID NO ENCONTRADO","INTÉRPRETE NO ENCONTRADO",IF(COUNTIF(tblDisponibilidad[ID de disponibilidad],A234)&gt;1,"ID DUPLICADO",IF(COUNTIFS(tblDisponibilidad[ID de intérprete],B234,tblDisponibilidad[Fecha],D234)&gt;1,"FECHA DUPLICADA",IF(AND(E234="Disponibilidad parcial",OR(F234="",G234="")),"FALTAN HORAS",IF(AND(F234&lt;&gt;"",G234&lt;&gt;"",G234&lt;=F234),"HORARIO NO VÁLIDO",IF(AND(OR(E234="No disponible",E234="Pendiente"),OR(F234&lt;&gt;"",G234&lt;&gt;"")),"BORRAR HORAS",IF(AND(J234&lt;&gt;"",J234&gt;TODAY()),"REVISAR CONFIRMACIÓN","OK")))))))))</f>
        <v/>
      </c>
    </row>
    <row r="235">
      <c r="A235" s="21" t="n"/>
      <c r="B235" s="21" t="n"/>
      <c r="C235" s="23">
        <f>IF(B235="","",IFERROR(INDEX(tblReparto[Intérprete],MATCH(B235,tblReparto[ID de intérprete],0)),"ID NO ENCONTRADO"))</f>
        <v/>
      </c>
      <c r="D235" s="43" t="n"/>
      <c r="E235" s="21" t="n"/>
      <c r="F235" s="44" t="n"/>
      <c r="G235" s="44" t="n"/>
      <c r="H235" s="21" t="n"/>
      <c r="I235" s="22" t="n"/>
      <c r="J235" s="43" t="n"/>
      <c r="K235" s="23">
        <f>IF(AND(A235="",B235="",D235="",E235="",F235="",G235="",H235="",I235="",J235=""),"",IF(OR(A235="",B235="",D235="",E235=""),"INCOMPLETO",IF(C235="ID NO ENCONTRADO","INTÉRPRETE NO ENCONTRADO",IF(COUNTIF(tblDisponibilidad[ID de disponibilidad],A235)&gt;1,"ID DUPLICADO",IF(COUNTIFS(tblDisponibilidad[ID de intérprete],B235,tblDisponibilidad[Fecha],D235)&gt;1,"FECHA DUPLICADA",IF(AND(E235="Disponibilidad parcial",OR(F235="",G235="")),"FALTAN HORAS",IF(AND(F235&lt;&gt;"",G235&lt;&gt;"",G235&lt;=F235),"HORARIO NO VÁLIDO",IF(AND(OR(E235="No disponible",E235="Pendiente"),OR(F235&lt;&gt;"",G235&lt;&gt;"")),"BORRAR HORAS",IF(AND(J235&lt;&gt;"",J235&gt;TODAY()),"REVISAR CONFIRMACIÓN","OK")))))))))</f>
        <v/>
      </c>
    </row>
    <row r="236">
      <c r="A236" s="21" t="n"/>
      <c r="B236" s="21" t="n"/>
      <c r="C236" s="23">
        <f>IF(B236="","",IFERROR(INDEX(tblReparto[Intérprete],MATCH(B236,tblReparto[ID de intérprete],0)),"ID NO ENCONTRADO"))</f>
        <v/>
      </c>
      <c r="D236" s="43" t="n"/>
      <c r="E236" s="21" t="n"/>
      <c r="F236" s="44" t="n"/>
      <c r="G236" s="44" t="n"/>
      <c r="H236" s="21" t="n"/>
      <c r="I236" s="22" t="n"/>
      <c r="J236" s="43" t="n"/>
      <c r="K236" s="23">
        <f>IF(AND(A236="",B236="",D236="",E236="",F236="",G236="",H236="",I236="",J236=""),"",IF(OR(A236="",B236="",D236="",E236=""),"INCOMPLETO",IF(C236="ID NO ENCONTRADO","INTÉRPRETE NO ENCONTRADO",IF(COUNTIF(tblDisponibilidad[ID de disponibilidad],A236)&gt;1,"ID DUPLICADO",IF(COUNTIFS(tblDisponibilidad[ID de intérprete],B236,tblDisponibilidad[Fecha],D236)&gt;1,"FECHA DUPLICADA",IF(AND(E236="Disponibilidad parcial",OR(F236="",G236="")),"FALTAN HORAS",IF(AND(F236&lt;&gt;"",G236&lt;&gt;"",G236&lt;=F236),"HORARIO NO VÁLIDO",IF(AND(OR(E236="No disponible",E236="Pendiente"),OR(F236&lt;&gt;"",G236&lt;&gt;"")),"BORRAR HORAS",IF(AND(J236&lt;&gt;"",J236&gt;TODAY()),"REVISAR CONFIRMACIÓN","OK")))))))))</f>
        <v/>
      </c>
    </row>
    <row r="237">
      <c r="A237" s="21" t="n"/>
      <c r="B237" s="21" t="n"/>
      <c r="C237" s="23">
        <f>IF(B237="","",IFERROR(INDEX(tblReparto[Intérprete],MATCH(B237,tblReparto[ID de intérprete],0)),"ID NO ENCONTRADO"))</f>
        <v/>
      </c>
      <c r="D237" s="43" t="n"/>
      <c r="E237" s="21" t="n"/>
      <c r="F237" s="44" t="n"/>
      <c r="G237" s="44" t="n"/>
      <c r="H237" s="21" t="n"/>
      <c r="I237" s="22" t="n"/>
      <c r="J237" s="43" t="n"/>
      <c r="K237" s="23">
        <f>IF(AND(A237="",B237="",D237="",E237="",F237="",G237="",H237="",I237="",J237=""),"",IF(OR(A237="",B237="",D237="",E237=""),"INCOMPLETO",IF(C237="ID NO ENCONTRADO","INTÉRPRETE NO ENCONTRADO",IF(COUNTIF(tblDisponibilidad[ID de disponibilidad],A237)&gt;1,"ID DUPLICADO",IF(COUNTIFS(tblDisponibilidad[ID de intérprete],B237,tblDisponibilidad[Fecha],D237)&gt;1,"FECHA DUPLICADA",IF(AND(E237="Disponibilidad parcial",OR(F237="",G237="")),"FALTAN HORAS",IF(AND(F237&lt;&gt;"",G237&lt;&gt;"",G237&lt;=F237),"HORARIO NO VÁLIDO",IF(AND(OR(E237="No disponible",E237="Pendiente"),OR(F237&lt;&gt;"",G237&lt;&gt;"")),"BORRAR HORAS",IF(AND(J237&lt;&gt;"",J237&gt;TODAY()),"REVISAR CONFIRMACIÓN","OK")))))))))</f>
        <v/>
      </c>
    </row>
    <row r="238">
      <c r="A238" s="21" t="n"/>
      <c r="B238" s="21" t="n"/>
      <c r="C238" s="23">
        <f>IF(B238="","",IFERROR(INDEX(tblReparto[Intérprete],MATCH(B238,tblReparto[ID de intérprete],0)),"ID NO ENCONTRADO"))</f>
        <v/>
      </c>
      <c r="D238" s="43" t="n"/>
      <c r="E238" s="21" t="n"/>
      <c r="F238" s="44" t="n"/>
      <c r="G238" s="44" t="n"/>
      <c r="H238" s="21" t="n"/>
      <c r="I238" s="22" t="n"/>
      <c r="J238" s="43" t="n"/>
      <c r="K238" s="23">
        <f>IF(AND(A238="",B238="",D238="",E238="",F238="",G238="",H238="",I238="",J238=""),"",IF(OR(A238="",B238="",D238="",E238=""),"INCOMPLETO",IF(C238="ID NO ENCONTRADO","INTÉRPRETE NO ENCONTRADO",IF(COUNTIF(tblDisponibilidad[ID de disponibilidad],A238)&gt;1,"ID DUPLICADO",IF(COUNTIFS(tblDisponibilidad[ID de intérprete],B238,tblDisponibilidad[Fecha],D238)&gt;1,"FECHA DUPLICADA",IF(AND(E238="Disponibilidad parcial",OR(F238="",G238="")),"FALTAN HORAS",IF(AND(F238&lt;&gt;"",G238&lt;&gt;"",G238&lt;=F238),"HORARIO NO VÁLIDO",IF(AND(OR(E238="No disponible",E238="Pendiente"),OR(F238&lt;&gt;"",G238&lt;&gt;"")),"BORRAR HORAS",IF(AND(J238&lt;&gt;"",J238&gt;TODAY()),"REVISAR CONFIRMACIÓN","OK")))))))))</f>
        <v/>
      </c>
    </row>
    <row r="239">
      <c r="A239" s="21" t="n"/>
      <c r="B239" s="21" t="n"/>
      <c r="C239" s="23">
        <f>IF(B239="","",IFERROR(INDEX(tblReparto[Intérprete],MATCH(B239,tblReparto[ID de intérprete],0)),"ID NO ENCONTRADO"))</f>
        <v/>
      </c>
      <c r="D239" s="43" t="n"/>
      <c r="E239" s="21" t="n"/>
      <c r="F239" s="44" t="n"/>
      <c r="G239" s="44" t="n"/>
      <c r="H239" s="21" t="n"/>
      <c r="I239" s="22" t="n"/>
      <c r="J239" s="43" t="n"/>
      <c r="K239" s="23">
        <f>IF(AND(A239="",B239="",D239="",E239="",F239="",G239="",H239="",I239="",J239=""),"",IF(OR(A239="",B239="",D239="",E239=""),"INCOMPLETO",IF(C239="ID NO ENCONTRADO","INTÉRPRETE NO ENCONTRADO",IF(COUNTIF(tblDisponibilidad[ID de disponibilidad],A239)&gt;1,"ID DUPLICADO",IF(COUNTIFS(tblDisponibilidad[ID de intérprete],B239,tblDisponibilidad[Fecha],D239)&gt;1,"FECHA DUPLICADA",IF(AND(E239="Disponibilidad parcial",OR(F239="",G239="")),"FALTAN HORAS",IF(AND(F239&lt;&gt;"",G239&lt;&gt;"",G239&lt;=F239),"HORARIO NO VÁLIDO",IF(AND(OR(E239="No disponible",E239="Pendiente"),OR(F239&lt;&gt;"",G239&lt;&gt;"")),"BORRAR HORAS",IF(AND(J239&lt;&gt;"",J239&gt;TODAY()),"REVISAR CONFIRMACIÓN","OK")))))))))</f>
        <v/>
      </c>
    </row>
    <row r="240">
      <c r="A240" s="21" t="n"/>
      <c r="B240" s="21" t="n"/>
      <c r="C240" s="23">
        <f>IF(B240="","",IFERROR(INDEX(tblReparto[Intérprete],MATCH(B240,tblReparto[ID de intérprete],0)),"ID NO ENCONTRADO"))</f>
        <v/>
      </c>
      <c r="D240" s="43" t="n"/>
      <c r="E240" s="21" t="n"/>
      <c r="F240" s="44" t="n"/>
      <c r="G240" s="44" t="n"/>
      <c r="H240" s="21" t="n"/>
      <c r="I240" s="22" t="n"/>
      <c r="J240" s="43" t="n"/>
      <c r="K240" s="23">
        <f>IF(AND(A240="",B240="",D240="",E240="",F240="",G240="",H240="",I240="",J240=""),"",IF(OR(A240="",B240="",D240="",E240=""),"INCOMPLETO",IF(C240="ID NO ENCONTRADO","INTÉRPRETE NO ENCONTRADO",IF(COUNTIF(tblDisponibilidad[ID de disponibilidad],A240)&gt;1,"ID DUPLICADO",IF(COUNTIFS(tblDisponibilidad[ID de intérprete],B240,tblDisponibilidad[Fecha],D240)&gt;1,"FECHA DUPLICADA",IF(AND(E240="Disponibilidad parcial",OR(F240="",G240="")),"FALTAN HORAS",IF(AND(F240&lt;&gt;"",G240&lt;&gt;"",G240&lt;=F240),"HORARIO NO VÁLIDO",IF(AND(OR(E240="No disponible",E240="Pendiente"),OR(F240&lt;&gt;"",G240&lt;&gt;"")),"BORRAR HORAS",IF(AND(J240&lt;&gt;"",J240&gt;TODAY()),"REVISAR CONFIRMACIÓN","OK")))))))))</f>
        <v/>
      </c>
    </row>
    <row r="241">
      <c r="A241" s="21" t="n"/>
      <c r="B241" s="21" t="n"/>
      <c r="C241" s="23">
        <f>IF(B241="","",IFERROR(INDEX(tblReparto[Intérprete],MATCH(B241,tblReparto[ID de intérprete],0)),"ID NO ENCONTRADO"))</f>
        <v/>
      </c>
      <c r="D241" s="43" t="n"/>
      <c r="E241" s="21" t="n"/>
      <c r="F241" s="44" t="n"/>
      <c r="G241" s="44" t="n"/>
      <c r="H241" s="21" t="n"/>
      <c r="I241" s="22" t="n"/>
      <c r="J241" s="43" t="n"/>
      <c r="K241" s="23">
        <f>IF(AND(A241="",B241="",D241="",E241="",F241="",G241="",H241="",I241="",J241=""),"",IF(OR(A241="",B241="",D241="",E241=""),"INCOMPLETO",IF(C241="ID NO ENCONTRADO","INTÉRPRETE NO ENCONTRADO",IF(COUNTIF(tblDisponibilidad[ID de disponibilidad],A241)&gt;1,"ID DUPLICADO",IF(COUNTIFS(tblDisponibilidad[ID de intérprete],B241,tblDisponibilidad[Fecha],D241)&gt;1,"FECHA DUPLICADA",IF(AND(E241="Disponibilidad parcial",OR(F241="",G241="")),"FALTAN HORAS",IF(AND(F241&lt;&gt;"",G241&lt;&gt;"",G241&lt;=F241),"HORARIO NO VÁLIDO",IF(AND(OR(E241="No disponible",E241="Pendiente"),OR(F241&lt;&gt;"",G241&lt;&gt;"")),"BORRAR HORAS",IF(AND(J241&lt;&gt;"",J241&gt;TODAY()),"REVISAR CONFIRMACIÓN","OK")))))))))</f>
        <v/>
      </c>
    </row>
    <row r="242">
      <c r="A242" s="21" t="n"/>
      <c r="B242" s="21" t="n"/>
      <c r="C242" s="23">
        <f>IF(B242="","",IFERROR(INDEX(tblReparto[Intérprete],MATCH(B242,tblReparto[ID de intérprete],0)),"ID NO ENCONTRADO"))</f>
        <v/>
      </c>
      <c r="D242" s="43" t="n"/>
      <c r="E242" s="21" t="n"/>
      <c r="F242" s="44" t="n"/>
      <c r="G242" s="44" t="n"/>
      <c r="H242" s="21" t="n"/>
      <c r="I242" s="22" t="n"/>
      <c r="J242" s="43" t="n"/>
      <c r="K242" s="23">
        <f>IF(AND(A242="",B242="",D242="",E242="",F242="",G242="",H242="",I242="",J242=""),"",IF(OR(A242="",B242="",D242="",E242=""),"INCOMPLETO",IF(C242="ID NO ENCONTRADO","INTÉRPRETE NO ENCONTRADO",IF(COUNTIF(tblDisponibilidad[ID de disponibilidad],A242)&gt;1,"ID DUPLICADO",IF(COUNTIFS(tblDisponibilidad[ID de intérprete],B242,tblDisponibilidad[Fecha],D242)&gt;1,"FECHA DUPLICADA",IF(AND(E242="Disponibilidad parcial",OR(F242="",G242="")),"FALTAN HORAS",IF(AND(F242&lt;&gt;"",G242&lt;&gt;"",G242&lt;=F242),"HORARIO NO VÁLIDO",IF(AND(OR(E242="No disponible",E242="Pendiente"),OR(F242&lt;&gt;"",G242&lt;&gt;"")),"BORRAR HORAS",IF(AND(J242&lt;&gt;"",J242&gt;TODAY()),"REVISAR CONFIRMACIÓN","OK")))))))))</f>
        <v/>
      </c>
    </row>
    <row r="243">
      <c r="A243" s="21" t="n"/>
      <c r="B243" s="21" t="n"/>
      <c r="C243" s="23">
        <f>IF(B243="","",IFERROR(INDEX(tblReparto[Intérprete],MATCH(B243,tblReparto[ID de intérprete],0)),"ID NO ENCONTRADO"))</f>
        <v/>
      </c>
      <c r="D243" s="43" t="n"/>
      <c r="E243" s="21" t="n"/>
      <c r="F243" s="44" t="n"/>
      <c r="G243" s="44" t="n"/>
      <c r="H243" s="21" t="n"/>
      <c r="I243" s="22" t="n"/>
      <c r="J243" s="43" t="n"/>
      <c r="K243" s="23">
        <f>IF(AND(A243="",B243="",D243="",E243="",F243="",G243="",H243="",I243="",J243=""),"",IF(OR(A243="",B243="",D243="",E243=""),"INCOMPLETO",IF(C243="ID NO ENCONTRADO","INTÉRPRETE NO ENCONTRADO",IF(COUNTIF(tblDisponibilidad[ID de disponibilidad],A243)&gt;1,"ID DUPLICADO",IF(COUNTIFS(tblDisponibilidad[ID de intérprete],B243,tblDisponibilidad[Fecha],D243)&gt;1,"FECHA DUPLICADA",IF(AND(E243="Disponibilidad parcial",OR(F243="",G243="")),"FALTAN HORAS",IF(AND(F243&lt;&gt;"",G243&lt;&gt;"",G243&lt;=F243),"HORARIO NO VÁLIDO",IF(AND(OR(E243="No disponible",E243="Pendiente"),OR(F243&lt;&gt;"",G243&lt;&gt;"")),"BORRAR HORAS",IF(AND(J243&lt;&gt;"",J243&gt;TODAY()),"REVISAR CONFIRMACIÓN","OK")))))))))</f>
        <v/>
      </c>
    </row>
    <row r="244">
      <c r="A244" s="21" t="n"/>
      <c r="B244" s="21" t="n"/>
      <c r="C244" s="23">
        <f>IF(B244="","",IFERROR(INDEX(tblReparto[Intérprete],MATCH(B244,tblReparto[ID de intérprete],0)),"ID NO ENCONTRADO"))</f>
        <v/>
      </c>
      <c r="D244" s="43" t="n"/>
      <c r="E244" s="21" t="n"/>
      <c r="F244" s="44" t="n"/>
      <c r="G244" s="44" t="n"/>
      <c r="H244" s="21" t="n"/>
      <c r="I244" s="22" t="n"/>
      <c r="J244" s="43" t="n"/>
      <c r="K244" s="23">
        <f>IF(AND(A244="",B244="",D244="",E244="",F244="",G244="",H244="",I244="",J244=""),"",IF(OR(A244="",B244="",D244="",E244=""),"INCOMPLETO",IF(C244="ID NO ENCONTRADO","INTÉRPRETE NO ENCONTRADO",IF(COUNTIF(tblDisponibilidad[ID de disponibilidad],A244)&gt;1,"ID DUPLICADO",IF(COUNTIFS(tblDisponibilidad[ID de intérprete],B244,tblDisponibilidad[Fecha],D244)&gt;1,"FECHA DUPLICADA",IF(AND(E244="Disponibilidad parcial",OR(F244="",G244="")),"FALTAN HORAS",IF(AND(F244&lt;&gt;"",G244&lt;&gt;"",G244&lt;=F244),"HORARIO NO VÁLIDO",IF(AND(OR(E244="No disponible",E244="Pendiente"),OR(F244&lt;&gt;"",G244&lt;&gt;"")),"BORRAR HORAS",IF(AND(J244&lt;&gt;"",J244&gt;TODAY()),"REVISAR CONFIRMACIÓN","OK")))))))))</f>
        <v/>
      </c>
    </row>
    <row r="245">
      <c r="A245" s="21" t="n"/>
      <c r="B245" s="21" t="n"/>
      <c r="C245" s="23">
        <f>IF(B245="","",IFERROR(INDEX(tblReparto[Intérprete],MATCH(B245,tblReparto[ID de intérprete],0)),"ID NO ENCONTRADO"))</f>
        <v/>
      </c>
      <c r="D245" s="43" t="n"/>
      <c r="E245" s="21" t="n"/>
      <c r="F245" s="44" t="n"/>
      <c r="G245" s="44" t="n"/>
      <c r="H245" s="21" t="n"/>
      <c r="I245" s="22" t="n"/>
      <c r="J245" s="43" t="n"/>
      <c r="K245" s="23">
        <f>IF(AND(A245="",B245="",D245="",E245="",F245="",G245="",H245="",I245="",J245=""),"",IF(OR(A245="",B245="",D245="",E245=""),"INCOMPLETO",IF(C245="ID NO ENCONTRADO","INTÉRPRETE NO ENCONTRADO",IF(COUNTIF(tblDisponibilidad[ID de disponibilidad],A245)&gt;1,"ID DUPLICADO",IF(COUNTIFS(tblDisponibilidad[ID de intérprete],B245,tblDisponibilidad[Fecha],D245)&gt;1,"FECHA DUPLICADA",IF(AND(E245="Disponibilidad parcial",OR(F245="",G245="")),"FALTAN HORAS",IF(AND(F245&lt;&gt;"",G245&lt;&gt;"",G245&lt;=F245),"HORARIO NO VÁLIDO",IF(AND(OR(E245="No disponible",E245="Pendiente"),OR(F245&lt;&gt;"",G245&lt;&gt;"")),"BORRAR HORAS",IF(AND(J245&lt;&gt;"",J245&gt;TODAY()),"REVISAR CONFIRMACIÓN","OK")))))))))</f>
        <v/>
      </c>
    </row>
    <row r="246">
      <c r="A246" s="21" t="n"/>
      <c r="B246" s="21" t="n"/>
      <c r="C246" s="23">
        <f>IF(B246="","",IFERROR(INDEX(tblReparto[Intérprete],MATCH(B246,tblReparto[ID de intérprete],0)),"ID NO ENCONTRADO"))</f>
        <v/>
      </c>
      <c r="D246" s="43" t="n"/>
      <c r="E246" s="21" t="n"/>
      <c r="F246" s="44" t="n"/>
      <c r="G246" s="44" t="n"/>
      <c r="H246" s="21" t="n"/>
      <c r="I246" s="22" t="n"/>
      <c r="J246" s="43" t="n"/>
      <c r="K246" s="23">
        <f>IF(AND(A246="",B246="",D246="",E246="",F246="",G246="",H246="",I246="",J246=""),"",IF(OR(A246="",B246="",D246="",E246=""),"INCOMPLETO",IF(C246="ID NO ENCONTRADO","INTÉRPRETE NO ENCONTRADO",IF(COUNTIF(tblDisponibilidad[ID de disponibilidad],A246)&gt;1,"ID DUPLICADO",IF(COUNTIFS(tblDisponibilidad[ID de intérprete],B246,tblDisponibilidad[Fecha],D246)&gt;1,"FECHA DUPLICADA",IF(AND(E246="Disponibilidad parcial",OR(F246="",G246="")),"FALTAN HORAS",IF(AND(F246&lt;&gt;"",G246&lt;&gt;"",G246&lt;=F246),"HORARIO NO VÁLIDO",IF(AND(OR(E246="No disponible",E246="Pendiente"),OR(F246&lt;&gt;"",G246&lt;&gt;"")),"BORRAR HORAS",IF(AND(J246&lt;&gt;"",J246&gt;TODAY()),"REVISAR CONFIRMACIÓN","OK")))))))))</f>
        <v/>
      </c>
    </row>
    <row r="247">
      <c r="A247" s="21" t="n"/>
      <c r="B247" s="21" t="n"/>
      <c r="C247" s="23">
        <f>IF(B247="","",IFERROR(INDEX(tblReparto[Intérprete],MATCH(B247,tblReparto[ID de intérprete],0)),"ID NO ENCONTRADO"))</f>
        <v/>
      </c>
      <c r="D247" s="43" t="n"/>
      <c r="E247" s="21" t="n"/>
      <c r="F247" s="44" t="n"/>
      <c r="G247" s="44" t="n"/>
      <c r="H247" s="21" t="n"/>
      <c r="I247" s="22" t="n"/>
      <c r="J247" s="43" t="n"/>
      <c r="K247" s="23">
        <f>IF(AND(A247="",B247="",D247="",E247="",F247="",G247="",H247="",I247="",J247=""),"",IF(OR(A247="",B247="",D247="",E247=""),"INCOMPLETO",IF(C247="ID NO ENCONTRADO","INTÉRPRETE NO ENCONTRADO",IF(COUNTIF(tblDisponibilidad[ID de disponibilidad],A247)&gt;1,"ID DUPLICADO",IF(COUNTIFS(tblDisponibilidad[ID de intérprete],B247,tblDisponibilidad[Fecha],D247)&gt;1,"FECHA DUPLICADA",IF(AND(E247="Disponibilidad parcial",OR(F247="",G247="")),"FALTAN HORAS",IF(AND(F247&lt;&gt;"",G247&lt;&gt;"",G247&lt;=F247),"HORARIO NO VÁLIDO",IF(AND(OR(E247="No disponible",E247="Pendiente"),OR(F247&lt;&gt;"",G247&lt;&gt;"")),"BORRAR HORAS",IF(AND(J247&lt;&gt;"",J247&gt;TODAY()),"REVISAR CONFIRMACIÓN","OK")))))))))</f>
        <v/>
      </c>
    </row>
    <row r="248">
      <c r="A248" s="21" t="n"/>
      <c r="B248" s="21" t="n"/>
      <c r="C248" s="23">
        <f>IF(B248="","",IFERROR(INDEX(tblReparto[Intérprete],MATCH(B248,tblReparto[ID de intérprete],0)),"ID NO ENCONTRADO"))</f>
        <v/>
      </c>
      <c r="D248" s="43" t="n"/>
      <c r="E248" s="21" t="n"/>
      <c r="F248" s="44" t="n"/>
      <c r="G248" s="44" t="n"/>
      <c r="H248" s="21" t="n"/>
      <c r="I248" s="22" t="n"/>
      <c r="J248" s="43" t="n"/>
      <c r="K248" s="23">
        <f>IF(AND(A248="",B248="",D248="",E248="",F248="",G248="",H248="",I248="",J248=""),"",IF(OR(A248="",B248="",D248="",E248=""),"INCOMPLETO",IF(C248="ID NO ENCONTRADO","INTÉRPRETE NO ENCONTRADO",IF(COUNTIF(tblDisponibilidad[ID de disponibilidad],A248)&gt;1,"ID DUPLICADO",IF(COUNTIFS(tblDisponibilidad[ID de intérprete],B248,tblDisponibilidad[Fecha],D248)&gt;1,"FECHA DUPLICADA",IF(AND(E248="Disponibilidad parcial",OR(F248="",G248="")),"FALTAN HORAS",IF(AND(F248&lt;&gt;"",G248&lt;&gt;"",G248&lt;=F248),"HORARIO NO VÁLIDO",IF(AND(OR(E248="No disponible",E248="Pendiente"),OR(F248&lt;&gt;"",G248&lt;&gt;"")),"BORRAR HORAS",IF(AND(J248&lt;&gt;"",J248&gt;TODAY()),"REVISAR CONFIRMACIÓN","OK")))))))))</f>
        <v/>
      </c>
    </row>
    <row r="249">
      <c r="A249" s="21" t="n"/>
      <c r="B249" s="21" t="n"/>
      <c r="C249" s="23">
        <f>IF(B249="","",IFERROR(INDEX(tblReparto[Intérprete],MATCH(B249,tblReparto[ID de intérprete],0)),"ID NO ENCONTRADO"))</f>
        <v/>
      </c>
      <c r="D249" s="43" t="n"/>
      <c r="E249" s="21" t="n"/>
      <c r="F249" s="44" t="n"/>
      <c r="G249" s="44" t="n"/>
      <c r="H249" s="21" t="n"/>
      <c r="I249" s="22" t="n"/>
      <c r="J249" s="43" t="n"/>
      <c r="K249" s="23">
        <f>IF(AND(A249="",B249="",D249="",E249="",F249="",G249="",H249="",I249="",J249=""),"",IF(OR(A249="",B249="",D249="",E249=""),"INCOMPLETO",IF(C249="ID NO ENCONTRADO","INTÉRPRETE NO ENCONTRADO",IF(COUNTIF(tblDisponibilidad[ID de disponibilidad],A249)&gt;1,"ID DUPLICADO",IF(COUNTIFS(tblDisponibilidad[ID de intérprete],B249,tblDisponibilidad[Fecha],D249)&gt;1,"FECHA DUPLICADA",IF(AND(E249="Disponibilidad parcial",OR(F249="",G249="")),"FALTAN HORAS",IF(AND(F249&lt;&gt;"",G249&lt;&gt;"",G249&lt;=F249),"HORARIO NO VÁLIDO",IF(AND(OR(E249="No disponible",E249="Pendiente"),OR(F249&lt;&gt;"",G249&lt;&gt;"")),"BORRAR HORAS",IF(AND(J249&lt;&gt;"",J249&gt;TODAY()),"REVISAR CONFIRMACIÓN","OK")))))))))</f>
        <v/>
      </c>
    </row>
    <row r="250">
      <c r="A250" s="21" t="n"/>
      <c r="B250" s="21" t="n"/>
      <c r="C250" s="23">
        <f>IF(B250="","",IFERROR(INDEX(tblReparto[Intérprete],MATCH(B250,tblReparto[ID de intérprete],0)),"ID NO ENCONTRADO"))</f>
        <v/>
      </c>
      <c r="D250" s="43" t="n"/>
      <c r="E250" s="21" t="n"/>
      <c r="F250" s="44" t="n"/>
      <c r="G250" s="44" t="n"/>
      <c r="H250" s="21" t="n"/>
      <c r="I250" s="22" t="n"/>
      <c r="J250" s="43" t="n"/>
      <c r="K250" s="23">
        <f>IF(AND(A250="",B250="",D250="",E250="",F250="",G250="",H250="",I250="",J250=""),"",IF(OR(A250="",B250="",D250="",E250=""),"INCOMPLETO",IF(C250="ID NO ENCONTRADO","INTÉRPRETE NO ENCONTRADO",IF(COUNTIF(tblDisponibilidad[ID de disponibilidad],A250)&gt;1,"ID DUPLICADO",IF(COUNTIFS(tblDisponibilidad[ID de intérprete],B250,tblDisponibilidad[Fecha],D250)&gt;1,"FECHA DUPLICADA",IF(AND(E250="Disponibilidad parcial",OR(F250="",G250="")),"FALTAN HORAS",IF(AND(F250&lt;&gt;"",G250&lt;&gt;"",G250&lt;=F250),"HORARIO NO VÁLIDO",IF(AND(OR(E250="No disponible",E250="Pendiente"),OR(F250&lt;&gt;"",G250&lt;&gt;"")),"BORRAR HORAS",IF(AND(J250&lt;&gt;"",J250&gt;TODAY()),"REVISAR CONFIRMACIÓN","OK")))))))))</f>
        <v/>
      </c>
    </row>
    <row r="251">
      <c r="A251" s="21" t="n"/>
      <c r="B251" s="21" t="n"/>
      <c r="C251" s="23">
        <f>IF(B251="","",IFERROR(INDEX(tblReparto[Intérprete],MATCH(B251,tblReparto[ID de intérprete],0)),"ID NO ENCONTRADO"))</f>
        <v/>
      </c>
      <c r="D251" s="43" t="n"/>
      <c r="E251" s="21" t="n"/>
      <c r="F251" s="44" t="n"/>
      <c r="G251" s="44" t="n"/>
      <c r="H251" s="21" t="n"/>
      <c r="I251" s="22" t="n"/>
      <c r="J251" s="43" t="n"/>
      <c r="K251" s="23">
        <f>IF(AND(A251="",B251="",D251="",E251="",F251="",G251="",H251="",I251="",J251=""),"",IF(OR(A251="",B251="",D251="",E251=""),"INCOMPLETO",IF(C251="ID NO ENCONTRADO","INTÉRPRETE NO ENCONTRADO",IF(COUNTIF(tblDisponibilidad[ID de disponibilidad],A251)&gt;1,"ID DUPLICADO",IF(COUNTIFS(tblDisponibilidad[ID de intérprete],B251,tblDisponibilidad[Fecha],D251)&gt;1,"FECHA DUPLICADA",IF(AND(E251="Disponibilidad parcial",OR(F251="",G251="")),"FALTAN HORAS",IF(AND(F251&lt;&gt;"",G251&lt;&gt;"",G251&lt;=F251),"HORARIO NO VÁLIDO",IF(AND(OR(E251="No disponible",E251="Pendiente"),OR(F251&lt;&gt;"",G251&lt;&gt;"")),"BORRAR HORAS",IF(AND(J251&lt;&gt;"",J251&gt;TODAY()),"REVISAR CONFIRMACIÓN","OK")))))))))</f>
        <v/>
      </c>
    </row>
    <row r="252">
      <c r="A252" s="21" t="n"/>
      <c r="B252" s="21" t="n"/>
      <c r="C252" s="23">
        <f>IF(B252="","",IFERROR(INDEX(tblReparto[Intérprete],MATCH(B252,tblReparto[ID de intérprete],0)),"ID NO ENCONTRADO"))</f>
        <v/>
      </c>
      <c r="D252" s="43" t="n"/>
      <c r="E252" s="21" t="n"/>
      <c r="F252" s="44" t="n"/>
      <c r="G252" s="44" t="n"/>
      <c r="H252" s="21" t="n"/>
      <c r="I252" s="22" t="n"/>
      <c r="J252" s="43" t="n"/>
      <c r="K252" s="23">
        <f>IF(AND(A252="",B252="",D252="",E252="",F252="",G252="",H252="",I252="",J252=""),"",IF(OR(A252="",B252="",D252="",E252=""),"INCOMPLETO",IF(C252="ID NO ENCONTRADO","INTÉRPRETE NO ENCONTRADO",IF(COUNTIF(tblDisponibilidad[ID de disponibilidad],A252)&gt;1,"ID DUPLICADO",IF(COUNTIFS(tblDisponibilidad[ID de intérprete],B252,tblDisponibilidad[Fecha],D252)&gt;1,"FECHA DUPLICADA",IF(AND(E252="Disponibilidad parcial",OR(F252="",G252="")),"FALTAN HORAS",IF(AND(F252&lt;&gt;"",G252&lt;&gt;"",G252&lt;=F252),"HORARIO NO VÁLIDO",IF(AND(OR(E252="No disponible",E252="Pendiente"),OR(F252&lt;&gt;"",G252&lt;&gt;"")),"BORRAR HORAS",IF(AND(J252&lt;&gt;"",J252&gt;TODAY()),"REVISAR CONFIRMACIÓN","OK")))))))))</f>
        <v/>
      </c>
    </row>
    <row r="253">
      <c r="A253" s="21" t="n"/>
      <c r="B253" s="21" t="n"/>
      <c r="C253" s="23">
        <f>IF(B253="","",IFERROR(INDEX(tblReparto[Intérprete],MATCH(B253,tblReparto[ID de intérprete],0)),"ID NO ENCONTRADO"))</f>
        <v/>
      </c>
      <c r="D253" s="43" t="n"/>
      <c r="E253" s="21" t="n"/>
      <c r="F253" s="44" t="n"/>
      <c r="G253" s="44" t="n"/>
      <c r="H253" s="21" t="n"/>
      <c r="I253" s="22" t="n"/>
      <c r="J253" s="43" t="n"/>
      <c r="K253" s="23">
        <f>IF(AND(A253="",B253="",D253="",E253="",F253="",G253="",H253="",I253="",J253=""),"",IF(OR(A253="",B253="",D253="",E253=""),"INCOMPLETO",IF(C253="ID NO ENCONTRADO","INTÉRPRETE NO ENCONTRADO",IF(COUNTIF(tblDisponibilidad[ID de disponibilidad],A253)&gt;1,"ID DUPLICADO",IF(COUNTIFS(tblDisponibilidad[ID de intérprete],B253,tblDisponibilidad[Fecha],D253)&gt;1,"FECHA DUPLICADA",IF(AND(E253="Disponibilidad parcial",OR(F253="",G253="")),"FALTAN HORAS",IF(AND(F253&lt;&gt;"",G253&lt;&gt;"",G253&lt;=F253),"HORARIO NO VÁLIDO",IF(AND(OR(E253="No disponible",E253="Pendiente"),OR(F253&lt;&gt;"",G253&lt;&gt;"")),"BORRAR HORAS",IF(AND(J253&lt;&gt;"",J253&gt;TODAY()),"REVISAR CONFIRMACIÓN","OK")))))))))</f>
        <v/>
      </c>
    </row>
    <row r="254">
      <c r="A254" s="21" t="n"/>
      <c r="B254" s="21" t="n"/>
      <c r="C254" s="23">
        <f>IF(B254="","",IFERROR(INDEX(tblReparto[Intérprete],MATCH(B254,tblReparto[ID de intérprete],0)),"ID NO ENCONTRADO"))</f>
        <v/>
      </c>
      <c r="D254" s="43" t="n"/>
      <c r="E254" s="21" t="n"/>
      <c r="F254" s="44" t="n"/>
      <c r="G254" s="44" t="n"/>
      <c r="H254" s="21" t="n"/>
      <c r="I254" s="22" t="n"/>
      <c r="J254" s="43" t="n"/>
      <c r="K254" s="23">
        <f>IF(AND(A254="",B254="",D254="",E254="",F254="",G254="",H254="",I254="",J254=""),"",IF(OR(A254="",B254="",D254="",E254=""),"INCOMPLETO",IF(C254="ID NO ENCONTRADO","INTÉRPRETE NO ENCONTRADO",IF(COUNTIF(tblDisponibilidad[ID de disponibilidad],A254)&gt;1,"ID DUPLICADO",IF(COUNTIFS(tblDisponibilidad[ID de intérprete],B254,tblDisponibilidad[Fecha],D254)&gt;1,"FECHA DUPLICADA",IF(AND(E254="Disponibilidad parcial",OR(F254="",G254="")),"FALTAN HORAS",IF(AND(F254&lt;&gt;"",G254&lt;&gt;"",G254&lt;=F254),"HORARIO NO VÁLIDO",IF(AND(OR(E254="No disponible",E254="Pendiente"),OR(F254&lt;&gt;"",G254&lt;&gt;"")),"BORRAR HORAS",IF(AND(J254&lt;&gt;"",J254&gt;TODAY()),"REVISAR CONFIRMACIÓN","OK")))))))))</f>
        <v/>
      </c>
    </row>
    <row r="255">
      <c r="A255" s="21" t="n"/>
      <c r="B255" s="21" t="n"/>
      <c r="C255" s="23">
        <f>IF(B255="","",IFERROR(INDEX(tblReparto[Intérprete],MATCH(B255,tblReparto[ID de intérprete],0)),"ID NO ENCONTRADO"))</f>
        <v/>
      </c>
      <c r="D255" s="43" t="n"/>
      <c r="E255" s="21" t="n"/>
      <c r="F255" s="44" t="n"/>
      <c r="G255" s="44" t="n"/>
      <c r="H255" s="21" t="n"/>
      <c r="I255" s="22" t="n"/>
      <c r="J255" s="43" t="n"/>
      <c r="K255" s="23">
        <f>IF(AND(A255="",B255="",D255="",E255="",F255="",G255="",H255="",I255="",J255=""),"",IF(OR(A255="",B255="",D255="",E255=""),"INCOMPLETO",IF(C255="ID NO ENCONTRADO","INTÉRPRETE NO ENCONTRADO",IF(COUNTIF(tblDisponibilidad[ID de disponibilidad],A255)&gt;1,"ID DUPLICADO",IF(COUNTIFS(tblDisponibilidad[ID de intérprete],B255,tblDisponibilidad[Fecha],D255)&gt;1,"FECHA DUPLICADA",IF(AND(E255="Disponibilidad parcial",OR(F255="",G255="")),"FALTAN HORAS",IF(AND(F255&lt;&gt;"",G255&lt;&gt;"",G255&lt;=F255),"HORARIO NO VÁLIDO",IF(AND(OR(E255="No disponible",E255="Pendiente"),OR(F255&lt;&gt;"",G255&lt;&gt;"")),"BORRAR HORAS",IF(AND(J255&lt;&gt;"",J255&gt;TODAY()),"REVISAR CONFIRMACIÓN","OK")))))))))</f>
        <v/>
      </c>
    </row>
    <row r="256">
      <c r="A256" s="21" t="n"/>
      <c r="B256" s="21" t="n"/>
      <c r="C256" s="23">
        <f>IF(B256="","",IFERROR(INDEX(tblReparto[Intérprete],MATCH(B256,tblReparto[ID de intérprete],0)),"ID NO ENCONTRADO"))</f>
        <v/>
      </c>
      <c r="D256" s="43" t="n"/>
      <c r="E256" s="21" t="n"/>
      <c r="F256" s="44" t="n"/>
      <c r="G256" s="44" t="n"/>
      <c r="H256" s="21" t="n"/>
      <c r="I256" s="22" t="n"/>
      <c r="J256" s="43" t="n"/>
      <c r="K256" s="23">
        <f>IF(AND(A256="",B256="",D256="",E256="",F256="",G256="",H256="",I256="",J256=""),"",IF(OR(A256="",B256="",D256="",E256=""),"INCOMPLETO",IF(C256="ID NO ENCONTRADO","INTÉRPRETE NO ENCONTRADO",IF(COUNTIF(tblDisponibilidad[ID de disponibilidad],A256)&gt;1,"ID DUPLICADO",IF(COUNTIFS(tblDisponibilidad[ID de intérprete],B256,tblDisponibilidad[Fecha],D256)&gt;1,"FECHA DUPLICADA",IF(AND(E256="Disponibilidad parcial",OR(F256="",G256="")),"FALTAN HORAS",IF(AND(F256&lt;&gt;"",G256&lt;&gt;"",G256&lt;=F256),"HORARIO NO VÁLIDO",IF(AND(OR(E256="No disponible",E256="Pendiente"),OR(F256&lt;&gt;"",G256&lt;&gt;"")),"BORRAR HORAS",IF(AND(J256&lt;&gt;"",J256&gt;TODAY()),"REVISAR CONFIRMACIÓN","OK")))))))))</f>
        <v/>
      </c>
    </row>
    <row r="257">
      <c r="A257" s="21" t="n"/>
      <c r="B257" s="21" t="n"/>
      <c r="C257" s="23">
        <f>IF(B257="","",IFERROR(INDEX(tblReparto[Intérprete],MATCH(B257,tblReparto[ID de intérprete],0)),"ID NO ENCONTRADO"))</f>
        <v/>
      </c>
      <c r="D257" s="43" t="n"/>
      <c r="E257" s="21" t="n"/>
      <c r="F257" s="44" t="n"/>
      <c r="G257" s="44" t="n"/>
      <c r="H257" s="21" t="n"/>
      <c r="I257" s="22" t="n"/>
      <c r="J257" s="43" t="n"/>
      <c r="K257" s="23">
        <f>IF(AND(A257="",B257="",D257="",E257="",F257="",G257="",H257="",I257="",J257=""),"",IF(OR(A257="",B257="",D257="",E257=""),"INCOMPLETO",IF(C257="ID NO ENCONTRADO","INTÉRPRETE NO ENCONTRADO",IF(COUNTIF(tblDisponibilidad[ID de disponibilidad],A257)&gt;1,"ID DUPLICADO",IF(COUNTIFS(tblDisponibilidad[ID de intérprete],B257,tblDisponibilidad[Fecha],D257)&gt;1,"FECHA DUPLICADA",IF(AND(E257="Disponibilidad parcial",OR(F257="",G257="")),"FALTAN HORAS",IF(AND(F257&lt;&gt;"",G257&lt;&gt;"",G257&lt;=F257),"HORARIO NO VÁLIDO",IF(AND(OR(E257="No disponible",E257="Pendiente"),OR(F257&lt;&gt;"",G257&lt;&gt;"")),"BORRAR HORAS",IF(AND(J257&lt;&gt;"",J257&gt;TODAY()),"REVISAR CONFIRMACIÓN","OK")))))))))</f>
        <v/>
      </c>
    </row>
    <row r="258">
      <c r="A258" s="21" t="n"/>
      <c r="B258" s="21" t="n"/>
      <c r="C258" s="23">
        <f>IF(B258="","",IFERROR(INDEX(tblReparto[Intérprete],MATCH(B258,tblReparto[ID de intérprete],0)),"ID NO ENCONTRADO"))</f>
        <v/>
      </c>
      <c r="D258" s="43" t="n"/>
      <c r="E258" s="21" t="n"/>
      <c r="F258" s="44" t="n"/>
      <c r="G258" s="44" t="n"/>
      <c r="H258" s="21" t="n"/>
      <c r="I258" s="22" t="n"/>
      <c r="J258" s="43" t="n"/>
      <c r="K258" s="23">
        <f>IF(AND(A258="",B258="",D258="",E258="",F258="",G258="",H258="",I258="",J258=""),"",IF(OR(A258="",B258="",D258="",E258=""),"INCOMPLETO",IF(C258="ID NO ENCONTRADO","INTÉRPRETE NO ENCONTRADO",IF(COUNTIF(tblDisponibilidad[ID de disponibilidad],A258)&gt;1,"ID DUPLICADO",IF(COUNTIFS(tblDisponibilidad[ID de intérprete],B258,tblDisponibilidad[Fecha],D258)&gt;1,"FECHA DUPLICADA",IF(AND(E258="Disponibilidad parcial",OR(F258="",G258="")),"FALTAN HORAS",IF(AND(F258&lt;&gt;"",G258&lt;&gt;"",G258&lt;=F258),"HORARIO NO VÁLIDO",IF(AND(OR(E258="No disponible",E258="Pendiente"),OR(F258&lt;&gt;"",G258&lt;&gt;"")),"BORRAR HORAS",IF(AND(J258&lt;&gt;"",J258&gt;TODAY()),"REVISAR CONFIRMACIÓN","OK")))))))))</f>
        <v/>
      </c>
    </row>
    <row r="259">
      <c r="A259" s="21" t="n"/>
      <c r="B259" s="21" t="n"/>
      <c r="C259" s="23">
        <f>IF(B259="","",IFERROR(INDEX(tblReparto[Intérprete],MATCH(B259,tblReparto[ID de intérprete],0)),"ID NO ENCONTRADO"))</f>
        <v/>
      </c>
      <c r="D259" s="43" t="n"/>
      <c r="E259" s="21" t="n"/>
      <c r="F259" s="44" t="n"/>
      <c r="G259" s="44" t="n"/>
      <c r="H259" s="21" t="n"/>
      <c r="I259" s="22" t="n"/>
      <c r="J259" s="43" t="n"/>
      <c r="K259" s="23">
        <f>IF(AND(A259="",B259="",D259="",E259="",F259="",G259="",H259="",I259="",J259=""),"",IF(OR(A259="",B259="",D259="",E259=""),"INCOMPLETO",IF(C259="ID NO ENCONTRADO","INTÉRPRETE NO ENCONTRADO",IF(COUNTIF(tblDisponibilidad[ID de disponibilidad],A259)&gt;1,"ID DUPLICADO",IF(COUNTIFS(tblDisponibilidad[ID de intérprete],B259,tblDisponibilidad[Fecha],D259)&gt;1,"FECHA DUPLICADA",IF(AND(E259="Disponibilidad parcial",OR(F259="",G259="")),"FALTAN HORAS",IF(AND(F259&lt;&gt;"",G259&lt;&gt;"",G259&lt;=F259),"HORARIO NO VÁLIDO",IF(AND(OR(E259="No disponible",E259="Pendiente"),OR(F259&lt;&gt;"",G259&lt;&gt;"")),"BORRAR HORAS",IF(AND(J259&lt;&gt;"",J259&gt;TODAY()),"REVISAR CONFIRMACIÓN","OK")))))))))</f>
        <v/>
      </c>
    </row>
    <row r="260">
      <c r="A260" s="21" t="n"/>
      <c r="B260" s="21" t="n"/>
      <c r="C260" s="23">
        <f>IF(B260="","",IFERROR(INDEX(tblReparto[Intérprete],MATCH(B260,tblReparto[ID de intérprete],0)),"ID NO ENCONTRADO"))</f>
        <v/>
      </c>
      <c r="D260" s="43" t="n"/>
      <c r="E260" s="21" t="n"/>
      <c r="F260" s="44" t="n"/>
      <c r="G260" s="44" t="n"/>
      <c r="H260" s="21" t="n"/>
      <c r="I260" s="22" t="n"/>
      <c r="J260" s="43" t="n"/>
      <c r="K260" s="23">
        <f>IF(AND(A260="",B260="",D260="",E260="",F260="",G260="",H260="",I260="",J260=""),"",IF(OR(A260="",B260="",D260="",E260=""),"INCOMPLETO",IF(C260="ID NO ENCONTRADO","INTÉRPRETE NO ENCONTRADO",IF(COUNTIF(tblDisponibilidad[ID de disponibilidad],A260)&gt;1,"ID DUPLICADO",IF(COUNTIFS(tblDisponibilidad[ID de intérprete],B260,tblDisponibilidad[Fecha],D260)&gt;1,"FECHA DUPLICADA",IF(AND(E260="Disponibilidad parcial",OR(F260="",G260="")),"FALTAN HORAS",IF(AND(F260&lt;&gt;"",G260&lt;&gt;"",G260&lt;=F260),"HORARIO NO VÁLIDO",IF(AND(OR(E260="No disponible",E260="Pendiente"),OR(F260&lt;&gt;"",G260&lt;&gt;"")),"BORRAR HORAS",IF(AND(J260&lt;&gt;"",J260&gt;TODAY()),"REVISAR CONFIRMACIÓN","OK")))))))))</f>
        <v/>
      </c>
    </row>
    <row r="261">
      <c r="A261" s="21" t="n"/>
      <c r="B261" s="21" t="n"/>
      <c r="C261" s="23">
        <f>IF(B261="","",IFERROR(INDEX(tblReparto[Intérprete],MATCH(B261,tblReparto[ID de intérprete],0)),"ID NO ENCONTRADO"))</f>
        <v/>
      </c>
      <c r="D261" s="43" t="n"/>
      <c r="E261" s="21" t="n"/>
      <c r="F261" s="44" t="n"/>
      <c r="G261" s="44" t="n"/>
      <c r="H261" s="21" t="n"/>
      <c r="I261" s="22" t="n"/>
      <c r="J261" s="43" t="n"/>
      <c r="K261" s="23">
        <f>IF(AND(A261="",B261="",D261="",E261="",F261="",G261="",H261="",I261="",J261=""),"",IF(OR(A261="",B261="",D261="",E261=""),"INCOMPLETO",IF(C261="ID NO ENCONTRADO","INTÉRPRETE NO ENCONTRADO",IF(COUNTIF(tblDisponibilidad[ID de disponibilidad],A261)&gt;1,"ID DUPLICADO",IF(COUNTIFS(tblDisponibilidad[ID de intérprete],B261,tblDisponibilidad[Fecha],D261)&gt;1,"FECHA DUPLICADA",IF(AND(E261="Disponibilidad parcial",OR(F261="",G261="")),"FALTAN HORAS",IF(AND(F261&lt;&gt;"",G261&lt;&gt;"",G261&lt;=F261),"HORARIO NO VÁLIDO",IF(AND(OR(E261="No disponible",E261="Pendiente"),OR(F261&lt;&gt;"",G261&lt;&gt;"")),"BORRAR HORAS",IF(AND(J261&lt;&gt;"",J261&gt;TODAY()),"REVISAR CONFIRMACIÓN","OK")))))))))</f>
        <v/>
      </c>
    </row>
    <row r="262">
      <c r="A262" s="21" t="n"/>
      <c r="B262" s="21" t="n"/>
      <c r="C262" s="23">
        <f>IF(B262="","",IFERROR(INDEX(tblReparto[Intérprete],MATCH(B262,tblReparto[ID de intérprete],0)),"ID NO ENCONTRADO"))</f>
        <v/>
      </c>
      <c r="D262" s="43" t="n"/>
      <c r="E262" s="21" t="n"/>
      <c r="F262" s="44" t="n"/>
      <c r="G262" s="44" t="n"/>
      <c r="H262" s="21" t="n"/>
      <c r="I262" s="22" t="n"/>
      <c r="J262" s="43" t="n"/>
      <c r="K262" s="23">
        <f>IF(AND(A262="",B262="",D262="",E262="",F262="",G262="",H262="",I262="",J262=""),"",IF(OR(A262="",B262="",D262="",E262=""),"INCOMPLETO",IF(C262="ID NO ENCONTRADO","INTÉRPRETE NO ENCONTRADO",IF(COUNTIF(tblDisponibilidad[ID de disponibilidad],A262)&gt;1,"ID DUPLICADO",IF(COUNTIFS(tblDisponibilidad[ID de intérprete],B262,tblDisponibilidad[Fecha],D262)&gt;1,"FECHA DUPLICADA",IF(AND(E262="Disponibilidad parcial",OR(F262="",G262="")),"FALTAN HORAS",IF(AND(F262&lt;&gt;"",G262&lt;&gt;"",G262&lt;=F262),"HORARIO NO VÁLIDO",IF(AND(OR(E262="No disponible",E262="Pendiente"),OR(F262&lt;&gt;"",G262&lt;&gt;"")),"BORRAR HORAS",IF(AND(J262&lt;&gt;"",J262&gt;TODAY()),"REVISAR CONFIRMACIÓN","OK")))))))))</f>
        <v/>
      </c>
    </row>
    <row r="263">
      <c r="A263" s="21" t="n"/>
      <c r="B263" s="21" t="n"/>
      <c r="C263" s="23">
        <f>IF(B263="","",IFERROR(INDEX(tblReparto[Intérprete],MATCH(B263,tblReparto[ID de intérprete],0)),"ID NO ENCONTRADO"))</f>
        <v/>
      </c>
      <c r="D263" s="43" t="n"/>
      <c r="E263" s="21" t="n"/>
      <c r="F263" s="44" t="n"/>
      <c r="G263" s="44" t="n"/>
      <c r="H263" s="21" t="n"/>
      <c r="I263" s="22" t="n"/>
      <c r="J263" s="43" t="n"/>
      <c r="K263" s="23">
        <f>IF(AND(A263="",B263="",D263="",E263="",F263="",G263="",H263="",I263="",J263=""),"",IF(OR(A263="",B263="",D263="",E263=""),"INCOMPLETO",IF(C263="ID NO ENCONTRADO","INTÉRPRETE NO ENCONTRADO",IF(COUNTIF(tblDisponibilidad[ID de disponibilidad],A263)&gt;1,"ID DUPLICADO",IF(COUNTIFS(tblDisponibilidad[ID de intérprete],B263,tblDisponibilidad[Fecha],D263)&gt;1,"FECHA DUPLICADA",IF(AND(E263="Disponibilidad parcial",OR(F263="",G263="")),"FALTAN HORAS",IF(AND(F263&lt;&gt;"",G263&lt;&gt;"",G263&lt;=F263),"HORARIO NO VÁLIDO",IF(AND(OR(E263="No disponible",E263="Pendiente"),OR(F263&lt;&gt;"",G263&lt;&gt;"")),"BORRAR HORAS",IF(AND(J263&lt;&gt;"",J263&gt;TODAY()),"REVISAR CONFIRMACIÓN","OK")))))))))</f>
        <v/>
      </c>
    </row>
    <row r="264">
      <c r="A264" s="21" t="n"/>
      <c r="B264" s="21" t="n"/>
      <c r="C264" s="23">
        <f>IF(B264="","",IFERROR(INDEX(tblReparto[Intérprete],MATCH(B264,tblReparto[ID de intérprete],0)),"ID NO ENCONTRADO"))</f>
        <v/>
      </c>
      <c r="D264" s="43" t="n"/>
      <c r="E264" s="21" t="n"/>
      <c r="F264" s="44" t="n"/>
      <c r="G264" s="44" t="n"/>
      <c r="H264" s="21" t="n"/>
      <c r="I264" s="22" t="n"/>
      <c r="J264" s="43" t="n"/>
      <c r="K264" s="23">
        <f>IF(AND(A264="",B264="",D264="",E264="",F264="",G264="",H264="",I264="",J264=""),"",IF(OR(A264="",B264="",D264="",E264=""),"INCOMPLETO",IF(C264="ID NO ENCONTRADO","INTÉRPRETE NO ENCONTRADO",IF(COUNTIF(tblDisponibilidad[ID de disponibilidad],A264)&gt;1,"ID DUPLICADO",IF(COUNTIFS(tblDisponibilidad[ID de intérprete],B264,tblDisponibilidad[Fecha],D264)&gt;1,"FECHA DUPLICADA",IF(AND(E264="Disponibilidad parcial",OR(F264="",G264="")),"FALTAN HORAS",IF(AND(F264&lt;&gt;"",G264&lt;&gt;"",G264&lt;=F264),"HORARIO NO VÁLIDO",IF(AND(OR(E264="No disponible",E264="Pendiente"),OR(F264&lt;&gt;"",G264&lt;&gt;"")),"BORRAR HORAS",IF(AND(J264&lt;&gt;"",J264&gt;TODAY()),"REVISAR CONFIRMACIÓN","OK")))))))))</f>
        <v/>
      </c>
    </row>
    <row r="265">
      <c r="A265" s="21" t="n"/>
      <c r="B265" s="21" t="n"/>
      <c r="C265" s="23">
        <f>IF(B265="","",IFERROR(INDEX(tblReparto[Intérprete],MATCH(B265,tblReparto[ID de intérprete],0)),"ID NO ENCONTRADO"))</f>
        <v/>
      </c>
      <c r="D265" s="43" t="n"/>
      <c r="E265" s="21" t="n"/>
      <c r="F265" s="44" t="n"/>
      <c r="G265" s="44" t="n"/>
      <c r="H265" s="21" t="n"/>
      <c r="I265" s="22" t="n"/>
      <c r="J265" s="43" t="n"/>
      <c r="K265" s="23">
        <f>IF(AND(A265="",B265="",D265="",E265="",F265="",G265="",H265="",I265="",J265=""),"",IF(OR(A265="",B265="",D265="",E265=""),"INCOMPLETO",IF(C265="ID NO ENCONTRADO","INTÉRPRETE NO ENCONTRADO",IF(COUNTIF(tblDisponibilidad[ID de disponibilidad],A265)&gt;1,"ID DUPLICADO",IF(COUNTIFS(tblDisponibilidad[ID de intérprete],B265,tblDisponibilidad[Fecha],D265)&gt;1,"FECHA DUPLICADA",IF(AND(E265="Disponibilidad parcial",OR(F265="",G265="")),"FALTAN HORAS",IF(AND(F265&lt;&gt;"",G265&lt;&gt;"",G265&lt;=F265),"HORARIO NO VÁLIDO",IF(AND(OR(E265="No disponible",E265="Pendiente"),OR(F265&lt;&gt;"",G265&lt;&gt;"")),"BORRAR HORAS",IF(AND(J265&lt;&gt;"",J265&gt;TODAY()),"REVISAR CONFIRMACIÓN","OK")))))))))</f>
        <v/>
      </c>
    </row>
    <row r="266">
      <c r="A266" s="21" t="n"/>
      <c r="B266" s="21" t="n"/>
      <c r="C266" s="23">
        <f>IF(B266="","",IFERROR(INDEX(tblReparto[Intérprete],MATCH(B266,tblReparto[ID de intérprete],0)),"ID NO ENCONTRADO"))</f>
        <v/>
      </c>
      <c r="D266" s="43" t="n"/>
      <c r="E266" s="21" t="n"/>
      <c r="F266" s="44" t="n"/>
      <c r="G266" s="44" t="n"/>
      <c r="H266" s="21" t="n"/>
      <c r="I266" s="22" t="n"/>
      <c r="J266" s="43" t="n"/>
      <c r="K266" s="23">
        <f>IF(AND(A266="",B266="",D266="",E266="",F266="",G266="",H266="",I266="",J266=""),"",IF(OR(A266="",B266="",D266="",E266=""),"INCOMPLETO",IF(C266="ID NO ENCONTRADO","INTÉRPRETE NO ENCONTRADO",IF(COUNTIF(tblDisponibilidad[ID de disponibilidad],A266)&gt;1,"ID DUPLICADO",IF(COUNTIFS(tblDisponibilidad[ID de intérprete],B266,tblDisponibilidad[Fecha],D266)&gt;1,"FECHA DUPLICADA",IF(AND(E266="Disponibilidad parcial",OR(F266="",G266="")),"FALTAN HORAS",IF(AND(F266&lt;&gt;"",G266&lt;&gt;"",G266&lt;=F266),"HORARIO NO VÁLIDO",IF(AND(OR(E266="No disponible",E266="Pendiente"),OR(F266&lt;&gt;"",G266&lt;&gt;"")),"BORRAR HORAS",IF(AND(J266&lt;&gt;"",J266&gt;TODAY()),"REVISAR CONFIRMACIÓN","OK")))))))))</f>
        <v/>
      </c>
    </row>
    <row r="267">
      <c r="A267" s="21" t="n"/>
      <c r="B267" s="21" t="n"/>
      <c r="C267" s="23">
        <f>IF(B267="","",IFERROR(INDEX(tblReparto[Intérprete],MATCH(B267,tblReparto[ID de intérprete],0)),"ID NO ENCONTRADO"))</f>
        <v/>
      </c>
      <c r="D267" s="43" t="n"/>
      <c r="E267" s="21" t="n"/>
      <c r="F267" s="44" t="n"/>
      <c r="G267" s="44" t="n"/>
      <c r="H267" s="21" t="n"/>
      <c r="I267" s="22" t="n"/>
      <c r="J267" s="43" t="n"/>
      <c r="K267" s="23">
        <f>IF(AND(A267="",B267="",D267="",E267="",F267="",G267="",H267="",I267="",J267=""),"",IF(OR(A267="",B267="",D267="",E267=""),"INCOMPLETO",IF(C267="ID NO ENCONTRADO","INTÉRPRETE NO ENCONTRADO",IF(COUNTIF(tblDisponibilidad[ID de disponibilidad],A267)&gt;1,"ID DUPLICADO",IF(COUNTIFS(tblDisponibilidad[ID de intérprete],B267,tblDisponibilidad[Fecha],D267)&gt;1,"FECHA DUPLICADA",IF(AND(E267="Disponibilidad parcial",OR(F267="",G267="")),"FALTAN HORAS",IF(AND(F267&lt;&gt;"",G267&lt;&gt;"",G267&lt;=F267),"HORARIO NO VÁLIDO",IF(AND(OR(E267="No disponible",E267="Pendiente"),OR(F267&lt;&gt;"",G267&lt;&gt;"")),"BORRAR HORAS",IF(AND(J267&lt;&gt;"",J267&gt;TODAY()),"REVISAR CONFIRMACIÓN","OK")))))))))</f>
        <v/>
      </c>
    </row>
    <row r="268">
      <c r="A268" s="21" t="n"/>
      <c r="B268" s="21" t="n"/>
      <c r="C268" s="23">
        <f>IF(B268="","",IFERROR(INDEX(tblReparto[Intérprete],MATCH(B268,tblReparto[ID de intérprete],0)),"ID NO ENCONTRADO"))</f>
        <v/>
      </c>
      <c r="D268" s="43" t="n"/>
      <c r="E268" s="21" t="n"/>
      <c r="F268" s="44" t="n"/>
      <c r="G268" s="44" t="n"/>
      <c r="H268" s="21" t="n"/>
      <c r="I268" s="22" t="n"/>
      <c r="J268" s="43" t="n"/>
      <c r="K268" s="23">
        <f>IF(AND(A268="",B268="",D268="",E268="",F268="",G268="",H268="",I268="",J268=""),"",IF(OR(A268="",B268="",D268="",E268=""),"INCOMPLETO",IF(C268="ID NO ENCONTRADO","INTÉRPRETE NO ENCONTRADO",IF(COUNTIF(tblDisponibilidad[ID de disponibilidad],A268)&gt;1,"ID DUPLICADO",IF(COUNTIFS(tblDisponibilidad[ID de intérprete],B268,tblDisponibilidad[Fecha],D268)&gt;1,"FECHA DUPLICADA",IF(AND(E268="Disponibilidad parcial",OR(F268="",G268="")),"FALTAN HORAS",IF(AND(F268&lt;&gt;"",G268&lt;&gt;"",G268&lt;=F268),"HORARIO NO VÁLIDO",IF(AND(OR(E268="No disponible",E268="Pendiente"),OR(F268&lt;&gt;"",G268&lt;&gt;"")),"BORRAR HORAS",IF(AND(J268&lt;&gt;"",J268&gt;TODAY()),"REVISAR CONFIRMACIÓN","OK")))))))))</f>
        <v/>
      </c>
    </row>
    <row r="269">
      <c r="A269" s="21" t="n"/>
      <c r="B269" s="21" t="n"/>
      <c r="C269" s="23">
        <f>IF(B269="","",IFERROR(INDEX(tblReparto[Intérprete],MATCH(B269,tblReparto[ID de intérprete],0)),"ID NO ENCONTRADO"))</f>
        <v/>
      </c>
      <c r="D269" s="43" t="n"/>
      <c r="E269" s="21" t="n"/>
      <c r="F269" s="44" t="n"/>
      <c r="G269" s="44" t="n"/>
      <c r="H269" s="21" t="n"/>
      <c r="I269" s="22" t="n"/>
      <c r="J269" s="43" t="n"/>
      <c r="K269" s="23">
        <f>IF(AND(A269="",B269="",D269="",E269="",F269="",G269="",H269="",I269="",J269=""),"",IF(OR(A269="",B269="",D269="",E269=""),"INCOMPLETO",IF(C269="ID NO ENCONTRADO","INTÉRPRETE NO ENCONTRADO",IF(COUNTIF(tblDisponibilidad[ID de disponibilidad],A269)&gt;1,"ID DUPLICADO",IF(COUNTIFS(tblDisponibilidad[ID de intérprete],B269,tblDisponibilidad[Fecha],D269)&gt;1,"FECHA DUPLICADA",IF(AND(E269="Disponibilidad parcial",OR(F269="",G269="")),"FALTAN HORAS",IF(AND(F269&lt;&gt;"",G269&lt;&gt;"",G269&lt;=F269),"HORARIO NO VÁLIDO",IF(AND(OR(E269="No disponible",E269="Pendiente"),OR(F269&lt;&gt;"",G269&lt;&gt;"")),"BORRAR HORAS",IF(AND(J269&lt;&gt;"",J269&gt;TODAY()),"REVISAR CONFIRMACIÓN","OK")))))))))</f>
        <v/>
      </c>
    </row>
    <row r="270">
      <c r="A270" s="21" t="n"/>
      <c r="B270" s="21" t="n"/>
      <c r="C270" s="23">
        <f>IF(B270="","",IFERROR(INDEX(tblReparto[Intérprete],MATCH(B270,tblReparto[ID de intérprete],0)),"ID NO ENCONTRADO"))</f>
        <v/>
      </c>
      <c r="D270" s="43" t="n"/>
      <c r="E270" s="21" t="n"/>
      <c r="F270" s="44" t="n"/>
      <c r="G270" s="44" t="n"/>
      <c r="H270" s="21" t="n"/>
      <c r="I270" s="22" t="n"/>
      <c r="J270" s="43" t="n"/>
      <c r="K270" s="23">
        <f>IF(AND(A270="",B270="",D270="",E270="",F270="",G270="",H270="",I270="",J270=""),"",IF(OR(A270="",B270="",D270="",E270=""),"INCOMPLETO",IF(C270="ID NO ENCONTRADO","INTÉRPRETE NO ENCONTRADO",IF(COUNTIF(tblDisponibilidad[ID de disponibilidad],A270)&gt;1,"ID DUPLICADO",IF(COUNTIFS(tblDisponibilidad[ID de intérprete],B270,tblDisponibilidad[Fecha],D270)&gt;1,"FECHA DUPLICADA",IF(AND(E270="Disponibilidad parcial",OR(F270="",G270="")),"FALTAN HORAS",IF(AND(F270&lt;&gt;"",G270&lt;&gt;"",G270&lt;=F270),"HORARIO NO VÁLIDO",IF(AND(OR(E270="No disponible",E270="Pendiente"),OR(F270&lt;&gt;"",G270&lt;&gt;"")),"BORRAR HORAS",IF(AND(J270&lt;&gt;"",J270&gt;TODAY()),"REVISAR CONFIRMACIÓN","OK")))))))))</f>
        <v/>
      </c>
    </row>
    <row r="271">
      <c r="A271" s="21" t="n"/>
      <c r="B271" s="21" t="n"/>
      <c r="C271" s="23">
        <f>IF(B271="","",IFERROR(INDEX(tblReparto[Intérprete],MATCH(B271,tblReparto[ID de intérprete],0)),"ID NO ENCONTRADO"))</f>
        <v/>
      </c>
      <c r="D271" s="43" t="n"/>
      <c r="E271" s="21" t="n"/>
      <c r="F271" s="44" t="n"/>
      <c r="G271" s="44" t="n"/>
      <c r="H271" s="21" t="n"/>
      <c r="I271" s="22" t="n"/>
      <c r="J271" s="43" t="n"/>
      <c r="K271" s="23">
        <f>IF(AND(A271="",B271="",D271="",E271="",F271="",G271="",H271="",I271="",J271=""),"",IF(OR(A271="",B271="",D271="",E271=""),"INCOMPLETO",IF(C271="ID NO ENCONTRADO","INTÉRPRETE NO ENCONTRADO",IF(COUNTIF(tblDisponibilidad[ID de disponibilidad],A271)&gt;1,"ID DUPLICADO",IF(COUNTIFS(tblDisponibilidad[ID de intérprete],B271,tblDisponibilidad[Fecha],D271)&gt;1,"FECHA DUPLICADA",IF(AND(E271="Disponibilidad parcial",OR(F271="",G271="")),"FALTAN HORAS",IF(AND(F271&lt;&gt;"",G271&lt;&gt;"",G271&lt;=F271),"HORARIO NO VÁLIDO",IF(AND(OR(E271="No disponible",E271="Pendiente"),OR(F271&lt;&gt;"",G271&lt;&gt;"")),"BORRAR HORAS",IF(AND(J271&lt;&gt;"",J271&gt;TODAY()),"REVISAR CONFIRMACIÓN","OK")))))))))</f>
        <v/>
      </c>
    </row>
    <row r="272">
      <c r="A272" s="21" t="n"/>
      <c r="B272" s="21" t="n"/>
      <c r="C272" s="23">
        <f>IF(B272="","",IFERROR(INDEX(tblReparto[Intérprete],MATCH(B272,tblReparto[ID de intérprete],0)),"ID NO ENCONTRADO"))</f>
        <v/>
      </c>
      <c r="D272" s="43" t="n"/>
      <c r="E272" s="21" t="n"/>
      <c r="F272" s="44" t="n"/>
      <c r="G272" s="44" t="n"/>
      <c r="H272" s="21" t="n"/>
      <c r="I272" s="22" t="n"/>
      <c r="J272" s="43" t="n"/>
      <c r="K272" s="23">
        <f>IF(AND(A272="",B272="",D272="",E272="",F272="",G272="",H272="",I272="",J272=""),"",IF(OR(A272="",B272="",D272="",E272=""),"INCOMPLETO",IF(C272="ID NO ENCONTRADO","INTÉRPRETE NO ENCONTRADO",IF(COUNTIF(tblDisponibilidad[ID de disponibilidad],A272)&gt;1,"ID DUPLICADO",IF(COUNTIFS(tblDisponibilidad[ID de intérprete],B272,tblDisponibilidad[Fecha],D272)&gt;1,"FECHA DUPLICADA",IF(AND(E272="Disponibilidad parcial",OR(F272="",G272="")),"FALTAN HORAS",IF(AND(F272&lt;&gt;"",G272&lt;&gt;"",G272&lt;=F272),"HORARIO NO VÁLIDO",IF(AND(OR(E272="No disponible",E272="Pendiente"),OR(F272&lt;&gt;"",G272&lt;&gt;"")),"BORRAR HORAS",IF(AND(J272&lt;&gt;"",J272&gt;TODAY()),"REVISAR CONFIRMACIÓN","OK")))))))))</f>
        <v/>
      </c>
    </row>
    <row r="273">
      <c r="A273" s="21" t="n"/>
      <c r="B273" s="21" t="n"/>
      <c r="C273" s="23">
        <f>IF(B273="","",IFERROR(INDEX(tblReparto[Intérprete],MATCH(B273,tblReparto[ID de intérprete],0)),"ID NO ENCONTRADO"))</f>
        <v/>
      </c>
      <c r="D273" s="43" t="n"/>
      <c r="E273" s="21" t="n"/>
      <c r="F273" s="44" t="n"/>
      <c r="G273" s="44" t="n"/>
      <c r="H273" s="21" t="n"/>
      <c r="I273" s="22" t="n"/>
      <c r="J273" s="43" t="n"/>
      <c r="K273" s="23">
        <f>IF(AND(A273="",B273="",D273="",E273="",F273="",G273="",H273="",I273="",J273=""),"",IF(OR(A273="",B273="",D273="",E273=""),"INCOMPLETO",IF(C273="ID NO ENCONTRADO","INTÉRPRETE NO ENCONTRADO",IF(COUNTIF(tblDisponibilidad[ID de disponibilidad],A273)&gt;1,"ID DUPLICADO",IF(COUNTIFS(tblDisponibilidad[ID de intérprete],B273,tblDisponibilidad[Fecha],D273)&gt;1,"FECHA DUPLICADA",IF(AND(E273="Disponibilidad parcial",OR(F273="",G273="")),"FALTAN HORAS",IF(AND(F273&lt;&gt;"",G273&lt;&gt;"",G273&lt;=F273),"HORARIO NO VÁLIDO",IF(AND(OR(E273="No disponible",E273="Pendiente"),OR(F273&lt;&gt;"",G273&lt;&gt;"")),"BORRAR HORAS",IF(AND(J273&lt;&gt;"",J273&gt;TODAY()),"REVISAR CONFIRMACIÓN","OK")))))))))</f>
        <v/>
      </c>
    </row>
    <row r="274">
      <c r="A274" s="21" t="n"/>
      <c r="B274" s="21" t="n"/>
      <c r="C274" s="23">
        <f>IF(B274="","",IFERROR(INDEX(tblReparto[Intérprete],MATCH(B274,tblReparto[ID de intérprete],0)),"ID NO ENCONTRADO"))</f>
        <v/>
      </c>
      <c r="D274" s="43" t="n"/>
      <c r="E274" s="21" t="n"/>
      <c r="F274" s="44" t="n"/>
      <c r="G274" s="44" t="n"/>
      <c r="H274" s="21" t="n"/>
      <c r="I274" s="22" t="n"/>
      <c r="J274" s="43" t="n"/>
      <c r="K274" s="23">
        <f>IF(AND(A274="",B274="",D274="",E274="",F274="",G274="",H274="",I274="",J274=""),"",IF(OR(A274="",B274="",D274="",E274=""),"INCOMPLETO",IF(C274="ID NO ENCONTRADO","INTÉRPRETE NO ENCONTRADO",IF(COUNTIF(tblDisponibilidad[ID de disponibilidad],A274)&gt;1,"ID DUPLICADO",IF(COUNTIFS(tblDisponibilidad[ID de intérprete],B274,tblDisponibilidad[Fecha],D274)&gt;1,"FECHA DUPLICADA",IF(AND(E274="Disponibilidad parcial",OR(F274="",G274="")),"FALTAN HORAS",IF(AND(F274&lt;&gt;"",G274&lt;&gt;"",G274&lt;=F274),"HORARIO NO VÁLIDO",IF(AND(OR(E274="No disponible",E274="Pendiente"),OR(F274&lt;&gt;"",G274&lt;&gt;"")),"BORRAR HORAS",IF(AND(J274&lt;&gt;"",J274&gt;TODAY()),"REVISAR CONFIRMACIÓN","OK")))))))))</f>
        <v/>
      </c>
    </row>
    <row r="275">
      <c r="A275" s="21" t="n"/>
      <c r="B275" s="21" t="n"/>
      <c r="C275" s="23">
        <f>IF(B275="","",IFERROR(INDEX(tblReparto[Intérprete],MATCH(B275,tblReparto[ID de intérprete],0)),"ID NO ENCONTRADO"))</f>
        <v/>
      </c>
      <c r="D275" s="43" t="n"/>
      <c r="E275" s="21" t="n"/>
      <c r="F275" s="44" t="n"/>
      <c r="G275" s="44" t="n"/>
      <c r="H275" s="21" t="n"/>
      <c r="I275" s="22" t="n"/>
      <c r="J275" s="43" t="n"/>
      <c r="K275" s="23">
        <f>IF(AND(A275="",B275="",D275="",E275="",F275="",G275="",H275="",I275="",J275=""),"",IF(OR(A275="",B275="",D275="",E275=""),"INCOMPLETO",IF(C275="ID NO ENCONTRADO","INTÉRPRETE NO ENCONTRADO",IF(COUNTIF(tblDisponibilidad[ID de disponibilidad],A275)&gt;1,"ID DUPLICADO",IF(COUNTIFS(tblDisponibilidad[ID de intérprete],B275,tblDisponibilidad[Fecha],D275)&gt;1,"FECHA DUPLICADA",IF(AND(E275="Disponibilidad parcial",OR(F275="",G275="")),"FALTAN HORAS",IF(AND(F275&lt;&gt;"",G275&lt;&gt;"",G275&lt;=F275),"HORARIO NO VÁLIDO",IF(AND(OR(E275="No disponible",E275="Pendiente"),OR(F275&lt;&gt;"",G275&lt;&gt;"")),"BORRAR HORAS",IF(AND(J275&lt;&gt;"",J275&gt;TODAY()),"REVISAR CONFIRMACIÓN","OK")))))))))</f>
        <v/>
      </c>
    </row>
    <row r="276">
      <c r="A276" s="21" t="n"/>
      <c r="B276" s="21" t="n"/>
      <c r="C276" s="23">
        <f>IF(B276="","",IFERROR(INDEX(tblReparto[Intérprete],MATCH(B276,tblReparto[ID de intérprete],0)),"ID NO ENCONTRADO"))</f>
        <v/>
      </c>
      <c r="D276" s="43" t="n"/>
      <c r="E276" s="21" t="n"/>
      <c r="F276" s="44" t="n"/>
      <c r="G276" s="44" t="n"/>
      <c r="H276" s="21" t="n"/>
      <c r="I276" s="22" t="n"/>
      <c r="J276" s="43" t="n"/>
      <c r="K276" s="23">
        <f>IF(AND(A276="",B276="",D276="",E276="",F276="",G276="",H276="",I276="",J276=""),"",IF(OR(A276="",B276="",D276="",E276=""),"INCOMPLETO",IF(C276="ID NO ENCONTRADO","INTÉRPRETE NO ENCONTRADO",IF(COUNTIF(tblDisponibilidad[ID de disponibilidad],A276)&gt;1,"ID DUPLICADO",IF(COUNTIFS(tblDisponibilidad[ID de intérprete],B276,tblDisponibilidad[Fecha],D276)&gt;1,"FECHA DUPLICADA",IF(AND(E276="Disponibilidad parcial",OR(F276="",G276="")),"FALTAN HORAS",IF(AND(F276&lt;&gt;"",G276&lt;&gt;"",G276&lt;=F276),"HORARIO NO VÁLIDO",IF(AND(OR(E276="No disponible",E276="Pendiente"),OR(F276&lt;&gt;"",G276&lt;&gt;"")),"BORRAR HORAS",IF(AND(J276&lt;&gt;"",J276&gt;TODAY()),"REVISAR CONFIRMACIÓN","OK")))))))))</f>
        <v/>
      </c>
    </row>
    <row r="277">
      <c r="A277" s="21" t="n"/>
      <c r="B277" s="21" t="n"/>
      <c r="C277" s="23">
        <f>IF(B277="","",IFERROR(INDEX(tblReparto[Intérprete],MATCH(B277,tblReparto[ID de intérprete],0)),"ID NO ENCONTRADO"))</f>
        <v/>
      </c>
      <c r="D277" s="43" t="n"/>
      <c r="E277" s="21" t="n"/>
      <c r="F277" s="44" t="n"/>
      <c r="G277" s="44" t="n"/>
      <c r="H277" s="21" t="n"/>
      <c r="I277" s="22" t="n"/>
      <c r="J277" s="43" t="n"/>
      <c r="K277" s="23">
        <f>IF(AND(A277="",B277="",D277="",E277="",F277="",G277="",H277="",I277="",J277=""),"",IF(OR(A277="",B277="",D277="",E277=""),"INCOMPLETO",IF(C277="ID NO ENCONTRADO","INTÉRPRETE NO ENCONTRADO",IF(COUNTIF(tblDisponibilidad[ID de disponibilidad],A277)&gt;1,"ID DUPLICADO",IF(COUNTIFS(tblDisponibilidad[ID de intérprete],B277,tblDisponibilidad[Fecha],D277)&gt;1,"FECHA DUPLICADA",IF(AND(E277="Disponibilidad parcial",OR(F277="",G277="")),"FALTAN HORAS",IF(AND(F277&lt;&gt;"",G277&lt;&gt;"",G277&lt;=F277),"HORARIO NO VÁLIDO",IF(AND(OR(E277="No disponible",E277="Pendiente"),OR(F277&lt;&gt;"",G277&lt;&gt;"")),"BORRAR HORAS",IF(AND(J277&lt;&gt;"",J277&gt;TODAY()),"REVISAR CONFIRMACIÓN","OK")))))))))</f>
        <v/>
      </c>
    </row>
    <row r="278">
      <c r="A278" s="21" t="n"/>
      <c r="B278" s="21" t="n"/>
      <c r="C278" s="23">
        <f>IF(B278="","",IFERROR(INDEX(tblReparto[Intérprete],MATCH(B278,tblReparto[ID de intérprete],0)),"ID NO ENCONTRADO"))</f>
        <v/>
      </c>
      <c r="D278" s="43" t="n"/>
      <c r="E278" s="21" t="n"/>
      <c r="F278" s="44" t="n"/>
      <c r="G278" s="44" t="n"/>
      <c r="H278" s="21" t="n"/>
      <c r="I278" s="22" t="n"/>
      <c r="J278" s="43" t="n"/>
      <c r="K278" s="23">
        <f>IF(AND(A278="",B278="",D278="",E278="",F278="",G278="",H278="",I278="",J278=""),"",IF(OR(A278="",B278="",D278="",E278=""),"INCOMPLETO",IF(C278="ID NO ENCONTRADO","INTÉRPRETE NO ENCONTRADO",IF(COUNTIF(tblDisponibilidad[ID de disponibilidad],A278)&gt;1,"ID DUPLICADO",IF(COUNTIFS(tblDisponibilidad[ID de intérprete],B278,tblDisponibilidad[Fecha],D278)&gt;1,"FECHA DUPLICADA",IF(AND(E278="Disponibilidad parcial",OR(F278="",G278="")),"FALTAN HORAS",IF(AND(F278&lt;&gt;"",G278&lt;&gt;"",G278&lt;=F278),"HORARIO NO VÁLIDO",IF(AND(OR(E278="No disponible",E278="Pendiente"),OR(F278&lt;&gt;"",G278&lt;&gt;"")),"BORRAR HORAS",IF(AND(J278&lt;&gt;"",J278&gt;TODAY()),"REVISAR CONFIRMACIÓN","OK")))))))))</f>
        <v/>
      </c>
    </row>
    <row r="279">
      <c r="A279" s="21" t="n"/>
      <c r="B279" s="21" t="n"/>
      <c r="C279" s="23">
        <f>IF(B279="","",IFERROR(INDEX(tblReparto[Intérprete],MATCH(B279,tblReparto[ID de intérprete],0)),"ID NO ENCONTRADO"))</f>
        <v/>
      </c>
      <c r="D279" s="43" t="n"/>
      <c r="E279" s="21" t="n"/>
      <c r="F279" s="44" t="n"/>
      <c r="G279" s="44" t="n"/>
      <c r="H279" s="21" t="n"/>
      <c r="I279" s="22" t="n"/>
      <c r="J279" s="43" t="n"/>
      <c r="K279" s="23">
        <f>IF(AND(A279="",B279="",D279="",E279="",F279="",G279="",H279="",I279="",J279=""),"",IF(OR(A279="",B279="",D279="",E279=""),"INCOMPLETO",IF(C279="ID NO ENCONTRADO","INTÉRPRETE NO ENCONTRADO",IF(COUNTIF(tblDisponibilidad[ID de disponibilidad],A279)&gt;1,"ID DUPLICADO",IF(COUNTIFS(tblDisponibilidad[ID de intérprete],B279,tblDisponibilidad[Fecha],D279)&gt;1,"FECHA DUPLICADA",IF(AND(E279="Disponibilidad parcial",OR(F279="",G279="")),"FALTAN HORAS",IF(AND(F279&lt;&gt;"",G279&lt;&gt;"",G279&lt;=F279),"HORARIO NO VÁLIDO",IF(AND(OR(E279="No disponible",E279="Pendiente"),OR(F279&lt;&gt;"",G279&lt;&gt;"")),"BORRAR HORAS",IF(AND(J279&lt;&gt;"",J279&gt;TODAY()),"REVISAR CONFIRMACIÓN","OK")))))))))</f>
        <v/>
      </c>
    </row>
    <row r="280">
      <c r="A280" s="21" t="n"/>
      <c r="B280" s="21" t="n"/>
      <c r="C280" s="23">
        <f>IF(B280="","",IFERROR(INDEX(tblReparto[Intérprete],MATCH(B280,tblReparto[ID de intérprete],0)),"ID NO ENCONTRADO"))</f>
        <v/>
      </c>
      <c r="D280" s="43" t="n"/>
      <c r="E280" s="21" t="n"/>
      <c r="F280" s="44" t="n"/>
      <c r="G280" s="44" t="n"/>
      <c r="H280" s="21" t="n"/>
      <c r="I280" s="22" t="n"/>
      <c r="J280" s="43" t="n"/>
      <c r="K280" s="23">
        <f>IF(AND(A280="",B280="",D280="",E280="",F280="",G280="",H280="",I280="",J280=""),"",IF(OR(A280="",B280="",D280="",E280=""),"INCOMPLETO",IF(C280="ID NO ENCONTRADO","INTÉRPRETE NO ENCONTRADO",IF(COUNTIF(tblDisponibilidad[ID de disponibilidad],A280)&gt;1,"ID DUPLICADO",IF(COUNTIFS(tblDisponibilidad[ID de intérprete],B280,tblDisponibilidad[Fecha],D280)&gt;1,"FECHA DUPLICADA",IF(AND(E280="Disponibilidad parcial",OR(F280="",G280="")),"FALTAN HORAS",IF(AND(F280&lt;&gt;"",G280&lt;&gt;"",G280&lt;=F280),"HORARIO NO VÁLIDO",IF(AND(OR(E280="No disponible",E280="Pendiente"),OR(F280&lt;&gt;"",G280&lt;&gt;"")),"BORRAR HORAS",IF(AND(J280&lt;&gt;"",J280&gt;TODAY()),"REVISAR CONFIRMACIÓN","OK")))))))))</f>
        <v/>
      </c>
    </row>
    <row r="281">
      <c r="A281" s="21" t="n"/>
      <c r="B281" s="21" t="n"/>
      <c r="C281" s="23">
        <f>IF(B281="","",IFERROR(INDEX(tblReparto[Intérprete],MATCH(B281,tblReparto[ID de intérprete],0)),"ID NO ENCONTRADO"))</f>
        <v/>
      </c>
      <c r="D281" s="43" t="n"/>
      <c r="E281" s="21" t="n"/>
      <c r="F281" s="44" t="n"/>
      <c r="G281" s="44" t="n"/>
      <c r="H281" s="21" t="n"/>
      <c r="I281" s="22" t="n"/>
      <c r="J281" s="43" t="n"/>
      <c r="K281" s="23">
        <f>IF(AND(A281="",B281="",D281="",E281="",F281="",G281="",H281="",I281="",J281=""),"",IF(OR(A281="",B281="",D281="",E281=""),"INCOMPLETO",IF(C281="ID NO ENCONTRADO","INTÉRPRETE NO ENCONTRADO",IF(COUNTIF(tblDisponibilidad[ID de disponibilidad],A281)&gt;1,"ID DUPLICADO",IF(COUNTIFS(tblDisponibilidad[ID de intérprete],B281,tblDisponibilidad[Fecha],D281)&gt;1,"FECHA DUPLICADA",IF(AND(E281="Disponibilidad parcial",OR(F281="",G281="")),"FALTAN HORAS",IF(AND(F281&lt;&gt;"",G281&lt;&gt;"",G281&lt;=F281),"HORARIO NO VÁLIDO",IF(AND(OR(E281="No disponible",E281="Pendiente"),OR(F281&lt;&gt;"",G281&lt;&gt;"")),"BORRAR HORAS",IF(AND(J281&lt;&gt;"",J281&gt;TODAY()),"REVISAR CONFIRMACIÓN","OK")))))))))</f>
        <v/>
      </c>
    </row>
    <row r="282">
      <c r="A282" s="21" t="n"/>
      <c r="B282" s="21" t="n"/>
      <c r="C282" s="23">
        <f>IF(B282="","",IFERROR(INDEX(tblReparto[Intérprete],MATCH(B282,tblReparto[ID de intérprete],0)),"ID NO ENCONTRADO"))</f>
        <v/>
      </c>
      <c r="D282" s="43" t="n"/>
      <c r="E282" s="21" t="n"/>
      <c r="F282" s="44" t="n"/>
      <c r="G282" s="44" t="n"/>
      <c r="H282" s="21" t="n"/>
      <c r="I282" s="22" t="n"/>
      <c r="J282" s="43" t="n"/>
      <c r="K282" s="23">
        <f>IF(AND(A282="",B282="",D282="",E282="",F282="",G282="",H282="",I282="",J282=""),"",IF(OR(A282="",B282="",D282="",E282=""),"INCOMPLETO",IF(C282="ID NO ENCONTRADO","INTÉRPRETE NO ENCONTRADO",IF(COUNTIF(tblDisponibilidad[ID de disponibilidad],A282)&gt;1,"ID DUPLICADO",IF(COUNTIFS(tblDisponibilidad[ID de intérprete],B282,tblDisponibilidad[Fecha],D282)&gt;1,"FECHA DUPLICADA",IF(AND(E282="Disponibilidad parcial",OR(F282="",G282="")),"FALTAN HORAS",IF(AND(F282&lt;&gt;"",G282&lt;&gt;"",G282&lt;=F282),"HORARIO NO VÁLIDO",IF(AND(OR(E282="No disponible",E282="Pendiente"),OR(F282&lt;&gt;"",G282&lt;&gt;"")),"BORRAR HORAS",IF(AND(J282&lt;&gt;"",J282&gt;TODAY()),"REVISAR CONFIRMACIÓN","OK")))))))))</f>
        <v/>
      </c>
    </row>
    <row r="283">
      <c r="A283" s="21" t="n"/>
      <c r="B283" s="21" t="n"/>
      <c r="C283" s="23">
        <f>IF(B283="","",IFERROR(INDEX(tblReparto[Intérprete],MATCH(B283,tblReparto[ID de intérprete],0)),"ID NO ENCONTRADO"))</f>
        <v/>
      </c>
      <c r="D283" s="43" t="n"/>
      <c r="E283" s="21" t="n"/>
      <c r="F283" s="44" t="n"/>
      <c r="G283" s="44" t="n"/>
      <c r="H283" s="21" t="n"/>
      <c r="I283" s="22" t="n"/>
      <c r="J283" s="43" t="n"/>
      <c r="K283" s="23">
        <f>IF(AND(A283="",B283="",D283="",E283="",F283="",G283="",H283="",I283="",J283=""),"",IF(OR(A283="",B283="",D283="",E283=""),"INCOMPLETO",IF(C283="ID NO ENCONTRADO","INTÉRPRETE NO ENCONTRADO",IF(COUNTIF(tblDisponibilidad[ID de disponibilidad],A283)&gt;1,"ID DUPLICADO",IF(COUNTIFS(tblDisponibilidad[ID de intérprete],B283,tblDisponibilidad[Fecha],D283)&gt;1,"FECHA DUPLICADA",IF(AND(E283="Disponibilidad parcial",OR(F283="",G283="")),"FALTAN HORAS",IF(AND(F283&lt;&gt;"",G283&lt;&gt;"",G283&lt;=F283),"HORARIO NO VÁLIDO",IF(AND(OR(E283="No disponible",E283="Pendiente"),OR(F283&lt;&gt;"",G283&lt;&gt;"")),"BORRAR HORAS",IF(AND(J283&lt;&gt;"",J283&gt;TODAY()),"REVISAR CONFIRMACIÓN","OK")))))))))</f>
        <v/>
      </c>
    </row>
    <row r="284">
      <c r="A284" s="21" t="n"/>
      <c r="B284" s="21" t="n"/>
      <c r="C284" s="23">
        <f>IF(B284="","",IFERROR(INDEX(tblReparto[Intérprete],MATCH(B284,tblReparto[ID de intérprete],0)),"ID NO ENCONTRADO"))</f>
        <v/>
      </c>
      <c r="D284" s="43" t="n"/>
      <c r="E284" s="21" t="n"/>
      <c r="F284" s="44" t="n"/>
      <c r="G284" s="44" t="n"/>
      <c r="H284" s="21" t="n"/>
      <c r="I284" s="22" t="n"/>
      <c r="J284" s="43" t="n"/>
      <c r="K284" s="23">
        <f>IF(AND(A284="",B284="",D284="",E284="",F284="",G284="",H284="",I284="",J284=""),"",IF(OR(A284="",B284="",D284="",E284=""),"INCOMPLETO",IF(C284="ID NO ENCONTRADO","INTÉRPRETE NO ENCONTRADO",IF(COUNTIF(tblDisponibilidad[ID de disponibilidad],A284)&gt;1,"ID DUPLICADO",IF(COUNTIFS(tblDisponibilidad[ID de intérprete],B284,tblDisponibilidad[Fecha],D284)&gt;1,"FECHA DUPLICADA",IF(AND(E284="Disponibilidad parcial",OR(F284="",G284="")),"FALTAN HORAS",IF(AND(F284&lt;&gt;"",G284&lt;&gt;"",G284&lt;=F284),"HORARIO NO VÁLIDO",IF(AND(OR(E284="No disponible",E284="Pendiente"),OR(F284&lt;&gt;"",G284&lt;&gt;"")),"BORRAR HORAS",IF(AND(J284&lt;&gt;"",J284&gt;TODAY()),"REVISAR CONFIRMACIÓN","OK")))))))))</f>
        <v/>
      </c>
    </row>
    <row r="285">
      <c r="A285" s="21" t="n"/>
      <c r="B285" s="21" t="n"/>
      <c r="C285" s="23">
        <f>IF(B285="","",IFERROR(INDEX(tblReparto[Intérprete],MATCH(B285,tblReparto[ID de intérprete],0)),"ID NO ENCONTRADO"))</f>
        <v/>
      </c>
      <c r="D285" s="43" t="n"/>
      <c r="E285" s="21" t="n"/>
      <c r="F285" s="44" t="n"/>
      <c r="G285" s="44" t="n"/>
      <c r="H285" s="21" t="n"/>
      <c r="I285" s="22" t="n"/>
      <c r="J285" s="43" t="n"/>
      <c r="K285" s="23">
        <f>IF(AND(A285="",B285="",D285="",E285="",F285="",G285="",H285="",I285="",J285=""),"",IF(OR(A285="",B285="",D285="",E285=""),"INCOMPLETO",IF(C285="ID NO ENCONTRADO","INTÉRPRETE NO ENCONTRADO",IF(COUNTIF(tblDisponibilidad[ID de disponibilidad],A285)&gt;1,"ID DUPLICADO",IF(COUNTIFS(tblDisponibilidad[ID de intérprete],B285,tblDisponibilidad[Fecha],D285)&gt;1,"FECHA DUPLICADA",IF(AND(E285="Disponibilidad parcial",OR(F285="",G285="")),"FALTAN HORAS",IF(AND(F285&lt;&gt;"",G285&lt;&gt;"",G285&lt;=F285),"HORARIO NO VÁLIDO",IF(AND(OR(E285="No disponible",E285="Pendiente"),OR(F285&lt;&gt;"",G285&lt;&gt;"")),"BORRAR HORAS",IF(AND(J285&lt;&gt;"",J285&gt;TODAY()),"REVISAR CONFIRMACIÓN","OK")))))))))</f>
        <v/>
      </c>
    </row>
    <row r="286">
      <c r="A286" s="21" t="n"/>
      <c r="B286" s="21" t="n"/>
      <c r="C286" s="23">
        <f>IF(B286="","",IFERROR(INDEX(tblReparto[Intérprete],MATCH(B286,tblReparto[ID de intérprete],0)),"ID NO ENCONTRADO"))</f>
        <v/>
      </c>
      <c r="D286" s="43" t="n"/>
      <c r="E286" s="21" t="n"/>
      <c r="F286" s="44" t="n"/>
      <c r="G286" s="44" t="n"/>
      <c r="H286" s="21" t="n"/>
      <c r="I286" s="22" t="n"/>
      <c r="J286" s="43" t="n"/>
      <c r="K286" s="23">
        <f>IF(AND(A286="",B286="",D286="",E286="",F286="",G286="",H286="",I286="",J286=""),"",IF(OR(A286="",B286="",D286="",E286=""),"INCOMPLETO",IF(C286="ID NO ENCONTRADO","INTÉRPRETE NO ENCONTRADO",IF(COUNTIF(tblDisponibilidad[ID de disponibilidad],A286)&gt;1,"ID DUPLICADO",IF(COUNTIFS(tblDisponibilidad[ID de intérprete],B286,tblDisponibilidad[Fecha],D286)&gt;1,"FECHA DUPLICADA",IF(AND(E286="Disponibilidad parcial",OR(F286="",G286="")),"FALTAN HORAS",IF(AND(F286&lt;&gt;"",G286&lt;&gt;"",G286&lt;=F286),"HORARIO NO VÁLIDO",IF(AND(OR(E286="No disponible",E286="Pendiente"),OR(F286&lt;&gt;"",G286&lt;&gt;"")),"BORRAR HORAS",IF(AND(J286&lt;&gt;"",J286&gt;TODAY()),"REVISAR CONFIRMACIÓN","OK")))))))))</f>
        <v/>
      </c>
    </row>
    <row r="287">
      <c r="A287" s="21" t="n"/>
      <c r="B287" s="21" t="n"/>
      <c r="C287" s="23">
        <f>IF(B287="","",IFERROR(INDEX(tblReparto[Intérprete],MATCH(B287,tblReparto[ID de intérprete],0)),"ID NO ENCONTRADO"))</f>
        <v/>
      </c>
      <c r="D287" s="43" t="n"/>
      <c r="E287" s="21" t="n"/>
      <c r="F287" s="44" t="n"/>
      <c r="G287" s="44" t="n"/>
      <c r="H287" s="21" t="n"/>
      <c r="I287" s="22" t="n"/>
      <c r="J287" s="43" t="n"/>
      <c r="K287" s="23">
        <f>IF(AND(A287="",B287="",D287="",E287="",F287="",G287="",H287="",I287="",J287=""),"",IF(OR(A287="",B287="",D287="",E287=""),"INCOMPLETO",IF(C287="ID NO ENCONTRADO","INTÉRPRETE NO ENCONTRADO",IF(COUNTIF(tblDisponibilidad[ID de disponibilidad],A287)&gt;1,"ID DUPLICADO",IF(COUNTIFS(tblDisponibilidad[ID de intérprete],B287,tblDisponibilidad[Fecha],D287)&gt;1,"FECHA DUPLICADA",IF(AND(E287="Disponibilidad parcial",OR(F287="",G287="")),"FALTAN HORAS",IF(AND(F287&lt;&gt;"",G287&lt;&gt;"",G287&lt;=F287),"HORARIO NO VÁLIDO",IF(AND(OR(E287="No disponible",E287="Pendiente"),OR(F287&lt;&gt;"",G287&lt;&gt;"")),"BORRAR HORAS",IF(AND(J287&lt;&gt;"",J287&gt;TODAY()),"REVISAR CONFIRMACIÓN","OK")))))))))</f>
        <v/>
      </c>
    </row>
    <row r="288">
      <c r="A288" s="21" t="n"/>
      <c r="B288" s="21" t="n"/>
      <c r="C288" s="23">
        <f>IF(B288="","",IFERROR(INDEX(tblReparto[Intérprete],MATCH(B288,tblReparto[ID de intérprete],0)),"ID NO ENCONTRADO"))</f>
        <v/>
      </c>
      <c r="D288" s="43" t="n"/>
      <c r="E288" s="21" t="n"/>
      <c r="F288" s="44" t="n"/>
      <c r="G288" s="44" t="n"/>
      <c r="H288" s="21" t="n"/>
      <c r="I288" s="22" t="n"/>
      <c r="J288" s="43" t="n"/>
      <c r="K288" s="23">
        <f>IF(AND(A288="",B288="",D288="",E288="",F288="",G288="",H288="",I288="",J288=""),"",IF(OR(A288="",B288="",D288="",E288=""),"INCOMPLETO",IF(C288="ID NO ENCONTRADO","INTÉRPRETE NO ENCONTRADO",IF(COUNTIF(tblDisponibilidad[ID de disponibilidad],A288)&gt;1,"ID DUPLICADO",IF(COUNTIFS(tblDisponibilidad[ID de intérprete],B288,tblDisponibilidad[Fecha],D288)&gt;1,"FECHA DUPLICADA",IF(AND(E288="Disponibilidad parcial",OR(F288="",G288="")),"FALTAN HORAS",IF(AND(F288&lt;&gt;"",G288&lt;&gt;"",G288&lt;=F288),"HORARIO NO VÁLIDO",IF(AND(OR(E288="No disponible",E288="Pendiente"),OR(F288&lt;&gt;"",G288&lt;&gt;"")),"BORRAR HORAS",IF(AND(J288&lt;&gt;"",J288&gt;TODAY()),"REVISAR CONFIRMACIÓN","OK")))))))))</f>
        <v/>
      </c>
    </row>
    <row r="289">
      <c r="A289" s="21" t="n"/>
      <c r="B289" s="21" t="n"/>
      <c r="C289" s="23">
        <f>IF(B289="","",IFERROR(INDEX(tblReparto[Intérprete],MATCH(B289,tblReparto[ID de intérprete],0)),"ID NO ENCONTRADO"))</f>
        <v/>
      </c>
      <c r="D289" s="43" t="n"/>
      <c r="E289" s="21" t="n"/>
      <c r="F289" s="44" t="n"/>
      <c r="G289" s="44" t="n"/>
      <c r="H289" s="21" t="n"/>
      <c r="I289" s="22" t="n"/>
      <c r="J289" s="43" t="n"/>
      <c r="K289" s="23">
        <f>IF(AND(A289="",B289="",D289="",E289="",F289="",G289="",H289="",I289="",J289=""),"",IF(OR(A289="",B289="",D289="",E289=""),"INCOMPLETO",IF(C289="ID NO ENCONTRADO","INTÉRPRETE NO ENCONTRADO",IF(COUNTIF(tblDisponibilidad[ID de disponibilidad],A289)&gt;1,"ID DUPLICADO",IF(COUNTIFS(tblDisponibilidad[ID de intérprete],B289,tblDisponibilidad[Fecha],D289)&gt;1,"FECHA DUPLICADA",IF(AND(E289="Disponibilidad parcial",OR(F289="",G289="")),"FALTAN HORAS",IF(AND(F289&lt;&gt;"",G289&lt;&gt;"",G289&lt;=F289),"HORARIO NO VÁLIDO",IF(AND(OR(E289="No disponible",E289="Pendiente"),OR(F289&lt;&gt;"",G289&lt;&gt;"")),"BORRAR HORAS",IF(AND(J289&lt;&gt;"",J289&gt;TODAY()),"REVISAR CONFIRMACIÓN","OK")))))))))</f>
        <v/>
      </c>
    </row>
    <row r="290">
      <c r="A290" s="21" t="n"/>
      <c r="B290" s="21" t="n"/>
      <c r="C290" s="23">
        <f>IF(B290="","",IFERROR(INDEX(tblReparto[Intérprete],MATCH(B290,tblReparto[ID de intérprete],0)),"ID NO ENCONTRADO"))</f>
        <v/>
      </c>
      <c r="D290" s="43" t="n"/>
      <c r="E290" s="21" t="n"/>
      <c r="F290" s="44" t="n"/>
      <c r="G290" s="44" t="n"/>
      <c r="H290" s="21" t="n"/>
      <c r="I290" s="22" t="n"/>
      <c r="J290" s="43" t="n"/>
      <c r="K290" s="23">
        <f>IF(AND(A290="",B290="",D290="",E290="",F290="",G290="",H290="",I290="",J290=""),"",IF(OR(A290="",B290="",D290="",E290=""),"INCOMPLETO",IF(C290="ID NO ENCONTRADO","INTÉRPRETE NO ENCONTRADO",IF(COUNTIF(tblDisponibilidad[ID de disponibilidad],A290)&gt;1,"ID DUPLICADO",IF(COUNTIFS(tblDisponibilidad[ID de intérprete],B290,tblDisponibilidad[Fecha],D290)&gt;1,"FECHA DUPLICADA",IF(AND(E290="Disponibilidad parcial",OR(F290="",G290="")),"FALTAN HORAS",IF(AND(F290&lt;&gt;"",G290&lt;&gt;"",G290&lt;=F290),"HORARIO NO VÁLIDO",IF(AND(OR(E290="No disponible",E290="Pendiente"),OR(F290&lt;&gt;"",G290&lt;&gt;"")),"BORRAR HORAS",IF(AND(J290&lt;&gt;"",J290&gt;TODAY()),"REVISAR CONFIRMACIÓN","OK")))))))))</f>
        <v/>
      </c>
    </row>
    <row r="291">
      <c r="A291" s="21" t="n"/>
      <c r="B291" s="21" t="n"/>
      <c r="C291" s="23">
        <f>IF(B291="","",IFERROR(INDEX(tblReparto[Intérprete],MATCH(B291,tblReparto[ID de intérprete],0)),"ID NO ENCONTRADO"))</f>
        <v/>
      </c>
      <c r="D291" s="43" t="n"/>
      <c r="E291" s="21" t="n"/>
      <c r="F291" s="44" t="n"/>
      <c r="G291" s="44" t="n"/>
      <c r="H291" s="21" t="n"/>
      <c r="I291" s="22" t="n"/>
      <c r="J291" s="43" t="n"/>
      <c r="K291" s="23">
        <f>IF(AND(A291="",B291="",D291="",E291="",F291="",G291="",H291="",I291="",J291=""),"",IF(OR(A291="",B291="",D291="",E291=""),"INCOMPLETO",IF(C291="ID NO ENCONTRADO","INTÉRPRETE NO ENCONTRADO",IF(COUNTIF(tblDisponibilidad[ID de disponibilidad],A291)&gt;1,"ID DUPLICADO",IF(COUNTIFS(tblDisponibilidad[ID de intérprete],B291,tblDisponibilidad[Fecha],D291)&gt;1,"FECHA DUPLICADA",IF(AND(E291="Disponibilidad parcial",OR(F291="",G291="")),"FALTAN HORAS",IF(AND(F291&lt;&gt;"",G291&lt;&gt;"",G291&lt;=F291),"HORARIO NO VÁLIDO",IF(AND(OR(E291="No disponible",E291="Pendiente"),OR(F291&lt;&gt;"",G291&lt;&gt;"")),"BORRAR HORAS",IF(AND(J291&lt;&gt;"",J291&gt;TODAY()),"REVISAR CONFIRMACIÓN","OK")))))))))</f>
        <v/>
      </c>
    </row>
    <row r="292">
      <c r="A292" s="21" t="n"/>
      <c r="B292" s="21" t="n"/>
      <c r="C292" s="23">
        <f>IF(B292="","",IFERROR(INDEX(tblReparto[Intérprete],MATCH(B292,tblReparto[ID de intérprete],0)),"ID NO ENCONTRADO"))</f>
        <v/>
      </c>
      <c r="D292" s="43" t="n"/>
      <c r="E292" s="21" t="n"/>
      <c r="F292" s="44" t="n"/>
      <c r="G292" s="44" t="n"/>
      <c r="H292" s="21" t="n"/>
      <c r="I292" s="22" t="n"/>
      <c r="J292" s="43" t="n"/>
      <c r="K292" s="23">
        <f>IF(AND(A292="",B292="",D292="",E292="",F292="",G292="",H292="",I292="",J292=""),"",IF(OR(A292="",B292="",D292="",E292=""),"INCOMPLETO",IF(C292="ID NO ENCONTRADO","INTÉRPRETE NO ENCONTRADO",IF(COUNTIF(tblDisponibilidad[ID de disponibilidad],A292)&gt;1,"ID DUPLICADO",IF(COUNTIFS(tblDisponibilidad[ID de intérprete],B292,tblDisponibilidad[Fecha],D292)&gt;1,"FECHA DUPLICADA",IF(AND(E292="Disponibilidad parcial",OR(F292="",G292="")),"FALTAN HORAS",IF(AND(F292&lt;&gt;"",G292&lt;&gt;"",G292&lt;=F292),"HORARIO NO VÁLIDO",IF(AND(OR(E292="No disponible",E292="Pendiente"),OR(F292&lt;&gt;"",G292&lt;&gt;"")),"BORRAR HORAS",IF(AND(J292&lt;&gt;"",J292&gt;TODAY()),"REVISAR CONFIRMACIÓN","OK")))))))))</f>
        <v/>
      </c>
    </row>
    <row r="293">
      <c r="A293" s="21" t="n"/>
      <c r="B293" s="21" t="n"/>
      <c r="C293" s="23">
        <f>IF(B293="","",IFERROR(INDEX(tblReparto[Intérprete],MATCH(B293,tblReparto[ID de intérprete],0)),"ID NO ENCONTRADO"))</f>
        <v/>
      </c>
      <c r="D293" s="43" t="n"/>
      <c r="E293" s="21" t="n"/>
      <c r="F293" s="44" t="n"/>
      <c r="G293" s="44" t="n"/>
      <c r="H293" s="21" t="n"/>
      <c r="I293" s="22" t="n"/>
      <c r="J293" s="43" t="n"/>
      <c r="K293" s="23">
        <f>IF(AND(A293="",B293="",D293="",E293="",F293="",G293="",H293="",I293="",J293=""),"",IF(OR(A293="",B293="",D293="",E293=""),"INCOMPLETO",IF(C293="ID NO ENCONTRADO","INTÉRPRETE NO ENCONTRADO",IF(COUNTIF(tblDisponibilidad[ID de disponibilidad],A293)&gt;1,"ID DUPLICADO",IF(COUNTIFS(tblDisponibilidad[ID de intérprete],B293,tblDisponibilidad[Fecha],D293)&gt;1,"FECHA DUPLICADA",IF(AND(E293="Disponibilidad parcial",OR(F293="",G293="")),"FALTAN HORAS",IF(AND(F293&lt;&gt;"",G293&lt;&gt;"",G293&lt;=F293),"HORARIO NO VÁLIDO",IF(AND(OR(E293="No disponible",E293="Pendiente"),OR(F293&lt;&gt;"",G293&lt;&gt;"")),"BORRAR HORAS",IF(AND(J293&lt;&gt;"",J293&gt;TODAY()),"REVISAR CONFIRMACIÓN","OK")))))))))</f>
        <v/>
      </c>
    </row>
    <row r="294">
      <c r="A294" s="21" t="n"/>
      <c r="B294" s="21" t="n"/>
      <c r="C294" s="23">
        <f>IF(B294="","",IFERROR(INDEX(tblReparto[Intérprete],MATCH(B294,tblReparto[ID de intérprete],0)),"ID NO ENCONTRADO"))</f>
        <v/>
      </c>
      <c r="D294" s="43" t="n"/>
      <c r="E294" s="21" t="n"/>
      <c r="F294" s="44" t="n"/>
      <c r="G294" s="44" t="n"/>
      <c r="H294" s="21" t="n"/>
      <c r="I294" s="22" t="n"/>
      <c r="J294" s="43" t="n"/>
      <c r="K294" s="23">
        <f>IF(AND(A294="",B294="",D294="",E294="",F294="",G294="",H294="",I294="",J294=""),"",IF(OR(A294="",B294="",D294="",E294=""),"INCOMPLETO",IF(C294="ID NO ENCONTRADO","INTÉRPRETE NO ENCONTRADO",IF(COUNTIF(tblDisponibilidad[ID de disponibilidad],A294)&gt;1,"ID DUPLICADO",IF(COUNTIFS(tblDisponibilidad[ID de intérprete],B294,tblDisponibilidad[Fecha],D294)&gt;1,"FECHA DUPLICADA",IF(AND(E294="Disponibilidad parcial",OR(F294="",G294="")),"FALTAN HORAS",IF(AND(F294&lt;&gt;"",G294&lt;&gt;"",G294&lt;=F294),"HORARIO NO VÁLIDO",IF(AND(OR(E294="No disponible",E294="Pendiente"),OR(F294&lt;&gt;"",G294&lt;&gt;"")),"BORRAR HORAS",IF(AND(J294&lt;&gt;"",J294&gt;TODAY()),"REVISAR CONFIRMACIÓN","OK")))))))))</f>
        <v/>
      </c>
    </row>
    <row r="295">
      <c r="A295" s="21" t="n"/>
      <c r="B295" s="21" t="n"/>
      <c r="C295" s="23">
        <f>IF(B295="","",IFERROR(INDEX(tblReparto[Intérprete],MATCH(B295,tblReparto[ID de intérprete],0)),"ID NO ENCONTRADO"))</f>
        <v/>
      </c>
      <c r="D295" s="43" t="n"/>
      <c r="E295" s="21" t="n"/>
      <c r="F295" s="44" t="n"/>
      <c r="G295" s="44" t="n"/>
      <c r="H295" s="21" t="n"/>
      <c r="I295" s="22" t="n"/>
      <c r="J295" s="43" t="n"/>
      <c r="K295" s="23">
        <f>IF(AND(A295="",B295="",D295="",E295="",F295="",G295="",H295="",I295="",J295=""),"",IF(OR(A295="",B295="",D295="",E295=""),"INCOMPLETO",IF(C295="ID NO ENCONTRADO","INTÉRPRETE NO ENCONTRADO",IF(COUNTIF(tblDisponibilidad[ID de disponibilidad],A295)&gt;1,"ID DUPLICADO",IF(COUNTIFS(tblDisponibilidad[ID de intérprete],B295,tblDisponibilidad[Fecha],D295)&gt;1,"FECHA DUPLICADA",IF(AND(E295="Disponibilidad parcial",OR(F295="",G295="")),"FALTAN HORAS",IF(AND(F295&lt;&gt;"",G295&lt;&gt;"",G295&lt;=F295),"HORARIO NO VÁLIDO",IF(AND(OR(E295="No disponible",E295="Pendiente"),OR(F295&lt;&gt;"",G295&lt;&gt;"")),"BORRAR HORAS",IF(AND(J295&lt;&gt;"",J295&gt;TODAY()),"REVISAR CONFIRMACIÓN","OK")))))))))</f>
        <v/>
      </c>
    </row>
    <row r="296">
      <c r="A296" s="21" t="n"/>
      <c r="B296" s="21" t="n"/>
      <c r="C296" s="23">
        <f>IF(B296="","",IFERROR(INDEX(tblReparto[Intérprete],MATCH(B296,tblReparto[ID de intérprete],0)),"ID NO ENCONTRADO"))</f>
        <v/>
      </c>
      <c r="D296" s="43" t="n"/>
      <c r="E296" s="21" t="n"/>
      <c r="F296" s="44" t="n"/>
      <c r="G296" s="44" t="n"/>
      <c r="H296" s="21" t="n"/>
      <c r="I296" s="22" t="n"/>
      <c r="J296" s="43" t="n"/>
      <c r="K296" s="23">
        <f>IF(AND(A296="",B296="",D296="",E296="",F296="",G296="",H296="",I296="",J296=""),"",IF(OR(A296="",B296="",D296="",E296=""),"INCOMPLETO",IF(C296="ID NO ENCONTRADO","INTÉRPRETE NO ENCONTRADO",IF(COUNTIF(tblDisponibilidad[ID de disponibilidad],A296)&gt;1,"ID DUPLICADO",IF(COUNTIFS(tblDisponibilidad[ID de intérprete],B296,tblDisponibilidad[Fecha],D296)&gt;1,"FECHA DUPLICADA",IF(AND(E296="Disponibilidad parcial",OR(F296="",G296="")),"FALTAN HORAS",IF(AND(F296&lt;&gt;"",G296&lt;&gt;"",G296&lt;=F296),"HORARIO NO VÁLIDO",IF(AND(OR(E296="No disponible",E296="Pendiente"),OR(F296&lt;&gt;"",G296&lt;&gt;"")),"BORRAR HORAS",IF(AND(J296&lt;&gt;"",J296&gt;TODAY()),"REVISAR CONFIRMACIÓN","OK")))))))))</f>
        <v/>
      </c>
    </row>
    <row r="297">
      <c r="A297" s="21" t="n"/>
      <c r="B297" s="21" t="n"/>
      <c r="C297" s="23">
        <f>IF(B297="","",IFERROR(INDEX(tblReparto[Intérprete],MATCH(B297,tblReparto[ID de intérprete],0)),"ID NO ENCONTRADO"))</f>
        <v/>
      </c>
      <c r="D297" s="43" t="n"/>
      <c r="E297" s="21" t="n"/>
      <c r="F297" s="44" t="n"/>
      <c r="G297" s="44" t="n"/>
      <c r="H297" s="21" t="n"/>
      <c r="I297" s="22" t="n"/>
      <c r="J297" s="43" t="n"/>
      <c r="K297" s="23">
        <f>IF(AND(A297="",B297="",D297="",E297="",F297="",G297="",H297="",I297="",J297=""),"",IF(OR(A297="",B297="",D297="",E297=""),"INCOMPLETO",IF(C297="ID NO ENCONTRADO","INTÉRPRETE NO ENCONTRADO",IF(COUNTIF(tblDisponibilidad[ID de disponibilidad],A297)&gt;1,"ID DUPLICADO",IF(COUNTIFS(tblDisponibilidad[ID de intérprete],B297,tblDisponibilidad[Fecha],D297)&gt;1,"FECHA DUPLICADA",IF(AND(E297="Disponibilidad parcial",OR(F297="",G297="")),"FALTAN HORAS",IF(AND(F297&lt;&gt;"",G297&lt;&gt;"",G297&lt;=F297),"HORARIO NO VÁLIDO",IF(AND(OR(E297="No disponible",E297="Pendiente"),OR(F297&lt;&gt;"",G297&lt;&gt;"")),"BORRAR HORAS",IF(AND(J297&lt;&gt;"",J297&gt;TODAY()),"REVISAR CONFIRMACIÓN","OK")))))))))</f>
        <v/>
      </c>
    </row>
    <row r="298">
      <c r="A298" s="21" t="n"/>
      <c r="B298" s="21" t="n"/>
      <c r="C298" s="23">
        <f>IF(B298="","",IFERROR(INDEX(tblReparto[Intérprete],MATCH(B298,tblReparto[ID de intérprete],0)),"ID NO ENCONTRADO"))</f>
        <v/>
      </c>
      <c r="D298" s="43" t="n"/>
      <c r="E298" s="21" t="n"/>
      <c r="F298" s="44" t="n"/>
      <c r="G298" s="44" t="n"/>
      <c r="H298" s="21" t="n"/>
      <c r="I298" s="22" t="n"/>
      <c r="J298" s="43" t="n"/>
      <c r="K298" s="23">
        <f>IF(AND(A298="",B298="",D298="",E298="",F298="",G298="",H298="",I298="",J298=""),"",IF(OR(A298="",B298="",D298="",E298=""),"INCOMPLETO",IF(C298="ID NO ENCONTRADO","INTÉRPRETE NO ENCONTRADO",IF(COUNTIF(tblDisponibilidad[ID de disponibilidad],A298)&gt;1,"ID DUPLICADO",IF(COUNTIFS(tblDisponibilidad[ID de intérprete],B298,tblDisponibilidad[Fecha],D298)&gt;1,"FECHA DUPLICADA",IF(AND(E298="Disponibilidad parcial",OR(F298="",G298="")),"FALTAN HORAS",IF(AND(F298&lt;&gt;"",G298&lt;&gt;"",G298&lt;=F298),"HORARIO NO VÁLIDO",IF(AND(OR(E298="No disponible",E298="Pendiente"),OR(F298&lt;&gt;"",G298&lt;&gt;"")),"BORRAR HORAS",IF(AND(J298&lt;&gt;"",J298&gt;TODAY()),"REVISAR CONFIRMACIÓN","OK")))))))))</f>
        <v/>
      </c>
    </row>
    <row r="299">
      <c r="A299" s="21" t="n"/>
      <c r="B299" s="21" t="n"/>
      <c r="C299" s="23">
        <f>IF(B299="","",IFERROR(INDEX(tblReparto[Intérprete],MATCH(B299,tblReparto[ID de intérprete],0)),"ID NO ENCONTRADO"))</f>
        <v/>
      </c>
      <c r="D299" s="43" t="n"/>
      <c r="E299" s="21" t="n"/>
      <c r="F299" s="44" t="n"/>
      <c r="G299" s="44" t="n"/>
      <c r="H299" s="21" t="n"/>
      <c r="I299" s="22" t="n"/>
      <c r="J299" s="43" t="n"/>
      <c r="K299" s="23">
        <f>IF(AND(A299="",B299="",D299="",E299="",F299="",G299="",H299="",I299="",J299=""),"",IF(OR(A299="",B299="",D299="",E299=""),"INCOMPLETO",IF(C299="ID NO ENCONTRADO","INTÉRPRETE NO ENCONTRADO",IF(COUNTIF(tblDisponibilidad[ID de disponibilidad],A299)&gt;1,"ID DUPLICADO",IF(COUNTIFS(tblDisponibilidad[ID de intérprete],B299,tblDisponibilidad[Fecha],D299)&gt;1,"FECHA DUPLICADA",IF(AND(E299="Disponibilidad parcial",OR(F299="",G299="")),"FALTAN HORAS",IF(AND(F299&lt;&gt;"",G299&lt;&gt;"",G299&lt;=F299),"HORARIO NO VÁLIDO",IF(AND(OR(E299="No disponible",E299="Pendiente"),OR(F299&lt;&gt;"",G299&lt;&gt;"")),"BORRAR HORAS",IF(AND(J299&lt;&gt;"",J299&gt;TODAY()),"REVISAR CONFIRMACIÓN","OK")))))))))</f>
        <v/>
      </c>
    </row>
    <row r="300">
      <c r="A300" s="21" t="n"/>
      <c r="B300" s="21" t="n"/>
      <c r="C300" s="23">
        <f>IF(B300="","",IFERROR(INDEX(tblReparto[Intérprete],MATCH(B300,tblReparto[ID de intérprete],0)),"ID NO ENCONTRADO"))</f>
        <v/>
      </c>
      <c r="D300" s="43" t="n"/>
      <c r="E300" s="21" t="n"/>
      <c r="F300" s="44" t="n"/>
      <c r="G300" s="44" t="n"/>
      <c r="H300" s="21" t="n"/>
      <c r="I300" s="22" t="n"/>
      <c r="J300" s="43" t="n"/>
      <c r="K300" s="23">
        <f>IF(AND(A300="",B300="",D300="",E300="",F300="",G300="",H300="",I300="",J300=""),"",IF(OR(A300="",B300="",D300="",E300=""),"INCOMPLETO",IF(C300="ID NO ENCONTRADO","INTÉRPRETE NO ENCONTRADO",IF(COUNTIF(tblDisponibilidad[ID de disponibilidad],A300)&gt;1,"ID DUPLICADO",IF(COUNTIFS(tblDisponibilidad[ID de intérprete],B300,tblDisponibilidad[Fecha],D300)&gt;1,"FECHA DUPLICADA",IF(AND(E300="Disponibilidad parcial",OR(F300="",G300="")),"FALTAN HORAS",IF(AND(F300&lt;&gt;"",G300&lt;&gt;"",G300&lt;=F300),"HORARIO NO VÁLIDO",IF(AND(OR(E300="No disponible",E300="Pendiente"),OR(F300&lt;&gt;"",G300&lt;&gt;"")),"BORRAR HORAS",IF(AND(J300&lt;&gt;"",J300&gt;TODAY()),"REVISAR CONFIRMACIÓN","OK")))))))))</f>
        <v/>
      </c>
    </row>
    <row r="301">
      <c r="A301" s="21" t="n"/>
      <c r="B301" s="21" t="n"/>
      <c r="C301" s="23">
        <f>IF(B301="","",IFERROR(INDEX(tblReparto[Intérprete],MATCH(B301,tblReparto[ID de intérprete],0)),"ID NO ENCONTRADO"))</f>
        <v/>
      </c>
      <c r="D301" s="43" t="n"/>
      <c r="E301" s="21" t="n"/>
      <c r="F301" s="44" t="n"/>
      <c r="G301" s="44" t="n"/>
      <c r="H301" s="21" t="n"/>
      <c r="I301" s="22" t="n"/>
      <c r="J301" s="43" t="n"/>
      <c r="K301" s="23">
        <f>IF(AND(A301="",B301="",D301="",E301="",F301="",G301="",H301="",I301="",J301=""),"",IF(OR(A301="",B301="",D301="",E301=""),"INCOMPLETO",IF(C301="ID NO ENCONTRADO","INTÉRPRETE NO ENCONTRADO",IF(COUNTIF(tblDisponibilidad[ID de disponibilidad],A301)&gt;1,"ID DUPLICADO",IF(COUNTIFS(tblDisponibilidad[ID de intérprete],B301,tblDisponibilidad[Fecha],D301)&gt;1,"FECHA DUPLICADA",IF(AND(E301="Disponibilidad parcial",OR(F301="",G301="")),"FALTAN HORAS",IF(AND(F301&lt;&gt;"",G301&lt;&gt;"",G301&lt;=F301),"HORARIO NO VÁLIDO",IF(AND(OR(E301="No disponible",E301="Pendiente"),OR(F301&lt;&gt;"",G301&lt;&gt;"")),"BORRAR HORAS",IF(AND(J301&lt;&gt;"",J301&gt;TODAY()),"REVISAR CONFIRMACIÓN","OK")))))))))</f>
        <v/>
      </c>
    </row>
    <row r="302">
      <c r="A302" s="21" t="n"/>
      <c r="B302" s="21" t="n"/>
      <c r="C302" s="23">
        <f>IF(B302="","",IFERROR(INDEX(tblReparto[Intérprete],MATCH(B302,tblReparto[ID de intérprete],0)),"ID NO ENCONTRADO"))</f>
        <v/>
      </c>
      <c r="D302" s="43" t="n"/>
      <c r="E302" s="21" t="n"/>
      <c r="F302" s="44" t="n"/>
      <c r="G302" s="44" t="n"/>
      <c r="H302" s="21" t="n"/>
      <c r="I302" s="22" t="n"/>
      <c r="J302" s="43" t="n"/>
      <c r="K302" s="23">
        <f>IF(AND(A302="",B302="",D302="",E302="",F302="",G302="",H302="",I302="",J302=""),"",IF(OR(A302="",B302="",D302="",E302=""),"INCOMPLETO",IF(C302="ID NO ENCONTRADO","INTÉRPRETE NO ENCONTRADO",IF(COUNTIF(tblDisponibilidad[ID de disponibilidad],A302)&gt;1,"ID DUPLICADO",IF(COUNTIFS(tblDisponibilidad[ID de intérprete],B302,tblDisponibilidad[Fecha],D302)&gt;1,"FECHA DUPLICADA",IF(AND(E302="Disponibilidad parcial",OR(F302="",G302="")),"FALTAN HORAS",IF(AND(F302&lt;&gt;"",G302&lt;&gt;"",G302&lt;=F302),"HORARIO NO VÁLIDO",IF(AND(OR(E302="No disponible",E302="Pendiente"),OR(F302&lt;&gt;"",G302&lt;&gt;"")),"BORRAR HORAS",IF(AND(J302&lt;&gt;"",J302&gt;TODAY()),"REVISAR CONFIRMACIÓN","OK")))))))))</f>
        <v/>
      </c>
    </row>
    <row r="303">
      <c r="A303" s="21" t="n"/>
      <c r="B303" s="21" t="n"/>
      <c r="C303" s="23">
        <f>IF(B303="","",IFERROR(INDEX(tblReparto[Intérprete],MATCH(B303,tblReparto[ID de intérprete],0)),"ID NO ENCONTRADO"))</f>
        <v/>
      </c>
      <c r="D303" s="43" t="n"/>
      <c r="E303" s="21" t="n"/>
      <c r="F303" s="44" t="n"/>
      <c r="G303" s="44" t="n"/>
      <c r="H303" s="21" t="n"/>
      <c r="I303" s="22" t="n"/>
      <c r="J303" s="43" t="n"/>
      <c r="K303" s="23">
        <f>IF(AND(A303="",B303="",D303="",E303="",F303="",G303="",H303="",I303="",J303=""),"",IF(OR(A303="",B303="",D303="",E303=""),"INCOMPLETO",IF(C303="ID NO ENCONTRADO","INTÉRPRETE NO ENCONTRADO",IF(COUNTIF(tblDisponibilidad[ID de disponibilidad],A303)&gt;1,"ID DUPLICADO",IF(COUNTIFS(tblDisponibilidad[ID de intérprete],B303,tblDisponibilidad[Fecha],D303)&gt;1,"FECHA DUPLICADA",IF(AND(E303="Disponibilidad parcial",OR(F303="",G303="")),"FALTAN HORAS",IF(AND(F303&lt;&gt;"",G303&lt;&gt;"",G303&lt;=F303),"HORARIO NO VÁLIDO",IF(AND(OR(E303="No disponible",E303="Pendiente"),OR(F303&lt;&gt;"",G303&lt;&gt;"")),"BORRAR HORAS",IF(AND(J303&lt;&gt;"",J303&gt;TODAY()),"REVISAR CONFIRMACIÓN","OK")))))))))</f>
        <v/>
      </c>
    </row>
    <row r="304">
      <c r="A304" s="21" t="n"/>
      <c r="B304" s="21" t="n"/>
      <c r="C304" s="23">
        <f>IF(B304="","",IFERROR(INDEX(tblReparto[Intérprete],MATCH(B304,tblReparto[ID de intérprete],0)),"ID NO ENCONTRADO"))</f>
        <v/>
      </c>
      <c r="D304" s="43" t="n"/>
      <c r="E304" s="21" t="n"/>
      <c r="F304" s="44" t="n"/>
      <c r="G304" s="44" t="n"/>
      <c r="H304" s="21" t="n"/>
      <c r="I304" s="22" t="n"/>
      <c r="J304" s="43" t="n"/>
      <c r="K304" s="23">
        <f>IF(AND(A304="",B304="",D304="",E304="",F304="",G304="",H304="",I304="",J304=""),"",IF(OR(A304="",B304="",D304="",E304=""),"INCOMPLETO",IF(C304="ID NO ENCONTRADO","INTÉRPRETE NO ENCONTRADO",IF(COUNTIF(tblDisponibilidad[ID de disponibilidad],A304)&gt;1,"ID DUPLICADO",IF(COUNTIFS(tblDisponibilidad[ID de intérprete],B304,tblDisponibilidad[Fecha],D304)&gt;1,"FECHA DUPLICADA",IF(AND(E304="Disponibilidad parcial",OR(F304="",G304="")),"FALTAN HORAS",IF(AND(F304&lt;&gt;"",G304&lt;&gt;"",G304&lt;=F304),"HORARIO NO VÁLIDO",IF(AND(OR(E304="No disponible",E304="Pendiente"),OR(F304&lt;&gt;"",G304&lt;&gt;"")),"BORRAR HORAS",IF(AND(J304&lt;&gt;"",J304&gt;TODAY()),"REVISAR CONFIRMACIÓN","OK")))))))))</f>
        <v/>
      </c>
    </row>
  </sheetData>
  <autoFilter ref="A4:K304"/>
  <mergeCells count="1">
    <mergeCell ref="A1:K1"/>
  </mergeCells>
  <conditionalFormatting sqref="E5:E304">
    <cfRule type="expression" priority="1" dxfId="2">
      <formula>$E5="Disponible"</formula>
    </cfRule>
    <cfRule type="expression" priority="2" dxfId="4">
      <formula>$E5="Disponibilidad parcial"</formula>
    </cfRule>
    <cfRule type="expression" priority="3" dxfId="5">
      <formula>$E5="Pendiente"</formula>
    </cfRule>
    <cfRule type="expression" priority="4" dxfId="6">
      <formula>$E5="No disponible"</formula>
    </cfRule>
  </conditionalFormatting>
  <conditionalFormatting sqref="K5:K304">
    <cfRule type="expression" priority="5" dxfId="7">
      <formula>AND($K5&lt;&gt;"",$K5&lt;&gt;"OK")</formula>
    </cfRule>
  </conditionalFormatting>
  <conditionalFormatting sqref="J5:J304">
    <cfRule type="expression" priority="6" dxfId="5">
      <formula>AND($J5&lt;&gt;"",Resumen!$C$7&lt;&gt;"",Resumen!$C$7-$J5&gt;14)</formula>
    </cfRule>
  </conditionalFormatting>
  <dataValidations count="5">
    <dataValidation sqref="E5:E304" showDropDown="0" showInputMessage="0" showErrorMessage="0" allowBlank="0" type="list">
      <formula1>INDIRECT("'Resumen'!$Q$3:$Q$6")</formula1>
    </dataValidation>
    <dataValidation sqref="H5:H304" showDropDown="0" showInputMessage="0" showErrorMessage="0" allowBlank="0" type="list">
      <formula1>INDIRECT("'Resumen'!$S$3:$S$7")</formula1>
    </dataValidation>
    <dataValidation sqref="D5:D304 J5:J304" showDropDown="0" showInputMessage="0" showErrorMessage="0" allowBlank="0" type="date" operator="between">
      <formula1>DATE(2025,1,1)</formula1>
      <formula2>DATE(2035,12,31)</formula2>
    </dataValidation>
    <dataValidation sqref="F5:G304" showDropDown="0" showInputMessage="0" showErrorMessage="0" allowBlank="0" type="time" operator="between">
      <formula1>0</formula1>
      <formula2>TIME(23,59,59)</formula2>
    </dataValidation>
    <dataValidation sqref="I5:I304" showDropDown="0" showInputMessage="0" showErrorMessage="0" allowBlank="0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30" customWidth="1" min="3" max="3"/>
    <col width="17" customWidth="1" min="4" max="4"/>
    <col width="14" customWidth="1" min="5" max="5"/>
    <col width="14" customWidth="1" min="6" max="6"/>
    <col width="24" customWidth="1" min="7" max="7"/>
    <col width="24" customWidth="1" min="8" max="8"/>
    <col width="25" customWidth="1" min="9" max="9"/>
    <col width="20" customWidth="1" min="10" max="10"/>
    <col width="24" customWidth="1" min="11" max="11"/>
    <col width="28" customWidth="1" min="12" max="12"/>
    <col width="25" customWidth="1" min="13" max="13"/>
    <col width="25" customWidth="1" min="14" max="14"/>
    <col width="26" customWidth="1" min="15" max="15"/>
    <col width="35" customWidth="1" min="16" max="16"/>
    <col width="20" customWidth="1" min="17" max="17"/>
    <col width="21" customWidth="1" min="18" max="18"/>
  </cols>
  <sheetData>
    <row r="1" ht="28" customHeight="1">
      <c r="A1" s="1" t="inlineStr">
        <is>
          <t>Escenas</t>
        </is>
      </c>
    </row>
    <row r="2" ht="22" customHeight="1">
      <c r="A2" s="19" t="inlineStr">
        <is>
          <t>Una fila por personaje requerido en cada escena.</t>
        </is>
      </c>
    </row>
    <row r="3"/>
    <row r="4" ht="30" customHeight="1">
      <c r="A4" s="20" t="inlineStr">
        <is>
          <t>ID de asignación</t>
        </is>
      </c>
      <c r="B4" s="20" t="inlineStr">
        <is>
          <t>Escena</t>
        </is>
      </c>
      <c r="C4" s="20" t="inlineStr">
        <is>
          <t>Descripción breve</t>
        </is>
      </c>
      <c r="D4" s="20" t="inlineStr">
        <is>
          <t>Fecha propuesta</t>
        </is>
      </c>
      <c r="E4" s="20" t="inlineStr">
        <is>
          <t>Hora inicio</t>
        </is>
      </c>
      <c r="F4" s="20" t="inlineStr">
        <is>
          <t>Hora fin</t>
        </is>
      </c>
      <c r="G4" s="20" t="inlineStr">
        <is>
          <t>Localización</t>
        </is>
      </c>
      <c r="H4" s="20" t="inlineStr">
        <is>
          <t>Estado de planificación</t>
        </is>
      </c>
      <c r="I4" s="20" t="inlineStr">
        <is>
          <t>Personaje</t>
        </is>
      </c>
      <c r="J4" s="20" t="inlineStr">
        <is>
          <t>ID de intérprete</t>
        </is>
      </c>
      <c r="K4" s="20" t="inlineStr">
        <is>
          <t>Intérprete</t>
        </is>
      </c>
      <c r="L4" s="20" t="inlineStr">
        <is>
          <t>Estado de disponibilidad</t>
        </is>
      </c>
      <c r="M4" s="20" t="inlineStr">
        <is>
          <t>Comprobación horaria</t>
        </is>
      </c>
      <c r="N4" s="20" t="inlineStr">
        <is>
          <t>Comprobación de solape</t>
        </is>
      </c>
      <c r="O4" s="20" t="inlineStr">
        <is>
          <t>Resultado</t>
        </is>
      </c>
      <c r="P4" s="20" t="inlineStr">
        <is>
          <t>Observaciones</t>
        </is>
      </c>
      <c r="Q4" s="20" t="inlineStr">
        <is>
          <t>Incluir en resumen</t>
        </is>
      </c>
      <c r="R4" s="20" t="inlineStr">
        <is>
          <t>Primera fila de escena</t>
        </is>
      </c>
    </row>
    <row r="5">
      <c r="A5" s="21" t="inlineStr">
        <is>
          <t>ASG-001</t>
        </is>
      </c>
      <c r="B5" s="21" t="inlineStr">
        <is>
          <t>E-001</t>
        </is>
      </c>
      <c r="C5" s="22" t="inlineStr">
        <is>
          <t>Llegada al taller</t>
        </is>
      </c>
      <c r="D5" s="43" t="n">
        <v>46279</v>
      </c>
      <c r="E5" s="44" t="n">
        <v>0.3541666666666667</v>
      </c>
      <c r="F5" s="44" t="n">
        <v>0.4166666666666667</v>
      </c>
      <c r="G5" s="21" t="inlineStr">
        <is>
          <t>Taller Azul</t>
        </is>
      </c>
      <c r="H5" s="21" t="inlineStr">
        <is>
          <t>Confirmada</t>
        </is>
      </c>
      <c r="I5" s="21" t="inlineStr">
        <is>
          <t>Alma Ríos</t>
        </is>
      </c>
      <c r="J5" s="23">
        <f>IF(I5="","",IFERROR(INDEX(tblReparto[ID de intérprete],MATCH(I5,tblReparto[Personaje],0)),"PERSONAJE SIN ASIGNAR"))</f>
        <v/>
      </c>
      <c r="K5" s="23">
        <f>IF(I5="","",IFERROR(INDEX(tblReparto[Intérprete],MATCH(I5,tblReparto[Personaje],0)),"PERSONAJE SIN ASIGNAR"))</f>
        <v/>
      </c>
      <c r="L5" s="23">
        <f>IF(OR(J5="",D5=""),"",IF(J5="PERSONAJE SIN ASIGNAR","PERSONAJE SIN ASIGNAR",IF(COUNTIFS(tblDisponibilidad[ID de intérprete],J5,tblDisponibilidad[Fecha],D5)=0,"SIN REGISTRO",IF(COUNTIFS(tblDisponibilidad[ID de intérprete],J5,tblDisponibilidad[Fecha],D5,tblDisponibilidad[Estado],"No disponible")&gt;0,"NO DISPONIBLE",IF(COUNTIFS(tblDisponibilidad[ID de intérprete],J5,tblDisponibilidad[Fecha],D5,tblDisponibilidad[Estado],"Pendiente")&gt;0,"PENDIENTE",IF(COUNTIFS(tblDisponibilidad[ID de intérprete],J5,tblDisponibilidad[Fecha],D5,tblDisponibilidad[Estado],"Disponibilidad parcial")&gt;0,"DISPONIBILIDAD PARCIAL","DISPONIBLE"))))))</f>
        <v/>
      </c>
      <c r="M5" s="23">
        <f>IF(OR(J5="",D5="",E5="",F5=""),"",IF(F5&lt;=E5,"HORARIO NO VÁLIDO",IF(L5&lt;&gt;"DISPONIBILIDAD PARCIAL","",IF(OR(E5&lt;SUMIFS(tblDisponibilidad[Disponible desde],tblDisponibilidad[ID de intérprete],J5,tblDisponibilidad[Fecha],D5),F5&gt;SUMIFS(tblDisponibilidad[Disponible hasta],tblDisponibilidad[ID de intérprete],J5,tblDisponibilidad[Fecha],D5)),"FUERA DE HORARIO","DENTRO DEL HORARIO"))))</f>
        <v/>
      </c>
      <c r="N5" s="23">
        <f>IF(OR(J5="",D5="",E5="",F5="",H5="Cancelada"),"",IF(J5="PERSONAJE SIN ASIGNAR","",IF(SUMPRODUCT((tblEscenas[ID de intérprete]=J5)*(tblEscenas[Fecha propuesta]=D5)*(tblEscenas[Escena]&lt;&gt;B5)*(tblEscenas[Estado de planificación]&lt;&gt;"Cancelada")*(tblEscenas[Hora inicio]&lt;F5)*(tblEscenas[Hora fin]&gt;E5))&gt;0,"SOLAPE","")))</f>
        <v/>
      </c>
      <c r="O5" s="23">
        <f>IF(COUNTA(A5:I5)=0,"",IF(OR(A5="",B5="",D5="",E5="",F5="",I5=""),"INCOMPLETO",IF(J5="PERSONAJE SIN ASIGNAR","PERSONAJE SIN ASIGNAR",IF(M5="HORARIO NO VÁLIDO","INCOMPLETO",IF(L5="NO DISPONIBLE","NO DISPONIBLE",IF(M5="FUERA DE HORARIO","FUERA DE HORARIO",IF(N5="SOLAPE","SOLAPE",IF(L5="PENDIENTE","PENDIENTE",IF(L5="SIN REGISTRO","SIN REGISTRO",IF(OR(L5="DISPONIBLE",AND(L5="DISPONIBILIDAD PARCIAL",M5="DENTRO DEL HORARIO")),"OK","INCOMPLETO"))))))))))</f>
        <v/>
      </c>
      <c r="P5" s="22" t="n"/>
      <c r="Q5" s="23">
        <f>IF(A5="","",IF(AND(H5="Cancelada",Resumen!$C$6="No"),"No","Sí"))</f>
        <v/>
      </c>
      <c r="R5" s="45">
        <f>IF(OR(B5="",D5="",Q5&lt;&gt;"Sí"),0,IF(COUNTIFS($B$5:B5,B5,$D$5:D5,D5,$Q$5:Q5,"Sí")=1,1,0))</f>
        <v/>
      </c>
    </row>
    <row r="6">
      <c r="A6" s="21" t="inlineStr">
        <is>
          <t>ASG-002</t>
        </is>
      </c>
      <c r="B6" s="21" t="inlineStr">
        <is>
          <t>E-001</t>
        </is>
      </c>
      <c r="C6" s="22" t="inlineStr">
        <is>
          <t>Llegada al taller</t>
        </is>
      </c>
      <c r="D6" s="43" t="n">
        <v>46279</v>
      </c>
      <c r="E6" s="44" t="n">
        <v>0.3541666666666667</v>
      </c>
      <c r="F6" s="44" t="n">
        <v>0.4166666666666667</v>
      </c>
      <c r="G6" s="21" t="inlineStr">
        <is>
          <t>Taller Azul</t>
        </is>
      </c>
      <c r="H6" s="21" t="inlineStr">
        <is>
          <t>Confirmada</t>
        </is>
      </c>
      <c r="I6" s="21" t="inlineStr">
        <is>
          <t>Leo Ferrán</t>
        </is>
      </c>
      <c r="J6" s="23">
        <f>IF(I6="","",IFERROR(INDEX(tblReparto[ID de intérprete],MATCH(I6,tblReparto[Personaje],0)),"PERSONAJE SIN ASIGNAR"))</f>
        <v/>
      </c>
      <c r="K6" s="23">
        <f>IF(I6="","",IFERROR(INDEX(tblReparto[Intérprete],MATCH(I6,tblReparto[Personaje],0)),"PERSONAJE SIN ASIGNAR"))</f>
        <v/>
      </c>
      <c r="L6" s="23">
        <f>IF(OR(J6="",D6=""),"",IF(J6="PERSONAJE SIN ASIGNAR","PERSONAJE SIN ASIGNAR",IF(COUNTIFS(tblDisponibilidad[ID de intérprete],J6,tblDisponibilidad[Fecha],D6)=0,"SIN REGISTRO",IF(COUNTIFS(tblDisponibilidad[ID de intérprete],J6,tblDisponibilidad[Fecha],D6,tblDisponibilidad[Estado],"No disponible")&gt;0,"NO DISPONIBLE",IF(COUNTIFS(tblDisponibilidad[ID de intérprete],J6,tblDisponibilidad[Fecha],D6,tblDisponibilidad[Estado],"Pendiente")&gt;0,"PENDIENTE",IF(COUNTIFS(tblDisponibilidad[ID de intérprete],J6,tblDisponibilidad[Fecha],D6,tblDisponibilidad[Estado],"Disponibilidad parcial")&gt;0,"DISPONIBILIDAD PARCIAL","DISPONIBLE"))))))</f>
        <v/>
      </c>
      <c r="M6" s="23">
        <f>IF(OR(J6="",D6="",E6="",F6=""),"",IF(F6&lt;=E6,"HORARIO NO VÁLIDO",IF(L6&lt;&gt;"DISPONIBILIDAD PARCIAL","",IF(OR(E6&lt;SUMIFS(tblDisponibilidad[Disponible desde],tblDisponibilidad[ID de intérprete],J6,tblDisponibilidad[Fecha],D6),F6&gt;SUMIFS(tblDisponibilidad[Disponible hasta],tblDisponibilidad[ID de intérprete],J6,tblDisponibilidad[Fecha],D6)),"FUERA DE HORARIO","DENTRO DEL HORARIO"))))</f>
        <v/>
      </c>
      <c r="N6" s="23">
        <f>IF(OR(J6="",D6="",E6="",F6="",H6="Cancelada"),"",IF(J6="PERSONAJE SIN ASIGNAR","",IF(SUMPRODUCT((tblEscenas[ID de intérprete]=J6)*(tblEscenas[Fecha propuesta]=D6)*(tblEscenas[Escena]&lt;&gt;B6)*(tblEscenas[Estado de planificación]&lt;&gt;"Cancelada")*(tblEscenas[Hora inicio]&lt;F6)*(tblEscenas[Hora fin]&gt;E6))&gt;0,"SOLAPE","")))</f>
        <v/>
      </c>
      <c r="O6" s="23">
        <f>IF(COUNTA(A6:I6)=0,"",IF(OR(A6="",B6="",D6="",E6="",F6="",I6=""),"INCOMPLETO",IF(J6="PERSONAJE SIN ASIGNAR","PERSONAJE SIN ASIGNAR",IF(M6="HORARIO NO VÁLIDO","INCOMPLETO",IF(L6="NO DISPONIBLE","NO DISPONIBLE",IF(M6="FUERA DE HORARIO","FUERA DE HORARIO",IF(N6="SOLAPE","SOLAPE",IF(L6="PENDIENTE","PENDIENTE",IF(L6="SIN REGISTRO","SIN REGISTRO",IF(OR(L6="DISPONIBLE",AND(L6="DISPONIBILIDAD PARCIAL",M6="DENTRO DEL HORARIO")),"OK","INCOMPLETO"))))))))))</f>
        <v/>
      </c>
      <c r="P6" s="22" t="n"/>
      <c r="Q6" s="23">
        <f>IF(A6="","",IF(AND(H6="Cancelada",Resumen!$C$6="No"),"No","Sí"))</f>
        <v/>
      </c>
      <c r="R6" s="45">
        <f>IF(OR(B6="",D6="",Q6&lt;&gt;"Sí"),0,IF(COUNTIFS($B$5:B6,B6,$D$5:D6,D6,$Q$5:Q6,"Sí")=1,1,0))</f>
        <v/>
      </c>
    </row>
    <row r="7">
      <c r="A7" s="21" t="inlineStr">
        <is>
          <t>ASG-003</t>
        </is>
      </c>
      <c r="B7" s="21" t="inlineStr">
        <is>
          <t>E-002</t>
        </is>
      </c>
      <c r="C7" s="22" t="inlineStr">
        <is>
          <t>Conversación exterior</t>
        </is>
      </c>
      <c r="D7" s="43" t="n">
        <v>46279</v>
      </c>
      <c r="E7" s="44" t="n">
        <v>0.4375</v>
      </c>
      <c r="F7" s="44" t="n">
        <v>0.5</v>
      </c>
      <c r="G7" s="21" t="inlineStr">
        <is>
          <t>Plaza Nube</t>
        </is>
      </c>
      <c r="H7" s="21" t="inlineStr">
        <is>
          <t>Propuesta</t>
        </is>
      </c>
      <c r="I7" s="21" t="inlineStr">
        <is>
          <t>Inés Prado</t>
        </is>
      </c>
      <c r="J7" s="23">
        <f>IF(I7="","",IFERROR(INDEX(tblReparto[ID de intérprete],MATCH(I7,tblReparto[Personaje],0)),"PERSONAJE SIN ASIGNAR"))</f>
        <v/>
      </c>
      <c r="K7" s="23">
        <f>IF(I7="","",IFERROR(INDEX(tblReparto[Intérprete],MATCH(I7,tblReparto[Personaje],0)),"PERSONAJE SIN ASIGNAR"))</f>
        <v/>
      </c>
      <c r="L7" s="23">
        <f>IF(OR(J7="",D7=""),"",IF(J7="PERSONAJE SIN ASIGNAR","PERSONAJE SIN ASIGNAR",IF(COUNTIFS(tblDisponibilidad[ID de intérprete],J7,tblDisponibilidad[Fecha],D7)=0,"SIN REGISTRO",IF(COUNTIFS(tblDisponibilidad[ID de intérprete],J7,tblDisponibilidad[Fecha],D7,tblDisponibilidad[Estado],"No disponible")&gt;0,"NO DISPONIBLE",IF(COUNTIFS(tblDisponibilidad[ID de intérprete],J7,tblDisponibilidad[Fecha],D7,tblDisponibilidad[Estado],"Pendiente")&gt;0,"PENDIENTE",IF(COUNTIFS(tblDisponibilidad[ID de intérprete],J7,tblDisponibilidad[Fecha],D7,tblDisponibilidad[Estado],"Disponibilidad parcial")&gt;0,"DISPONIBILIDAD PARCIAL","DISPONIBLE"))))))</f>
        <v/>
      </c>
      <c r="M7" s="23">
        <f>IF(OR(J7="",D7="",E7="",F7=""),"",IF(F7&lt;=E7,"HORARIO NO VÁLIDO",IF(L7&lt;&gt;"DISPONIBILIDAD PARCIAL","",IF(OR(E7&lt;SUMIFS(tblDisponibilidad[Disponible desde],tblDisponibilidad[ID de intérprete],J7,tblDisponibilidad[Fecha],D7),F7&gt;SUMIFS(tblDisponibilidad[Disponible hasta],tblDisponibilidad[ID de intérprete],J7,tblDisponibilidad[Fecha],D7)),"FUERA DE HORARIO","DENTRO DEL HORARIO"))))</f>
        <v/>
      </c>
      <c r="N7" s="23">
        <f>IF(OR(J7="",D7="",E7="",F7="",H7="Cancelada"),"",IF(J7="PERSONAJE SIN ASIGNAR","",IF(SUMPRODUCT((tblEscenas[ID de intérprete]=J7)*(tblEscenas[Fecha propuesta]=D7)*(tblEscenas[Escena]&lt;&gt;B7)*(tblEscenas[Estado de planificación]&lt;&gt;"Cancelada")*(tblEscenas[Hora inicio]&lt;F7)*(tblEscenas[Hora fin]&gt;E7))&gt;0,"SOLAPE","")))</f>
        <v/>
      </c>
      <c r="O7" s="23">
        <f>IF(COUNTA(A7:I7)=0,"",IF(OR(A7="",B7="",D7="",E7="",F7="",I7=""),"INCOMPLETO",IF(J7="PERSONAJE SIN ASIGNAR","PERSONAJE SIN ASIGNAR",IF(M7="HORARIO NO VÁLIDO","INCOMPLETO",IF(L7="NO DISPONIBLE","NO DISPONIBLE",IF(M7="FUERA DE HORARIO","FUERA DE HORARIO",IF(N7="SOLAPE","SOLAPE",IF(L7="PENDIENTE","PENDIENTE",IF(L7="SIN REGISTRO","SIN REGISTRO",IF(OR(L7="DISPONIBLE",AND(L7="DISPONIBILIDAD PARCIAL",M7="DENTRO DEL HORARIO")),"OK","INCOMPLETO"))))))))))</f>
        <v/>
      </c>
      <c r="P7" s="22" t="n"/>
      <c r="Q7" s="23">
        <f>IF(A7="","",IF(AND(H7="Cancelada",Resumen!$C$6="No"),"No","Sí"))</f>
        <v/>
      </c>
      <c r="R7" s="45">
        <f>IF(OR(B7="",D7="",Q7&lt;&gt;"Sí"),0,IF(COUNTIFS($B$5:B7,B7,$D$5:D7,D7,$Q$5:Q7,"Sí")=1,1,0))</f>
        <v/>
      </c>
    </row>
    <row r="8">
      <c r="A8" s="21" t="inlineStr">
        <is>
          <t>ASG-004</t>
        </is>
      </c>
      <c r="B8" s="21" t="inlineStr">
        <is>
          <t>E-003</t>
        </is>
      </c>
      <c r="C8" s="22" t="inlineStr">
        <is>
          <t>Búsqueda en archivo</t>
        </is>
      </c>
      <c r="D8" s="43" t="n">
        <v>46279</v>
      </c>
      <c r="E8" s="44" t="n">
        <v>0.5208333333333334</v>
      </c>
      <c r="F8" s="44" t="n">
        <v>0.6041666666666666</v>
      </c>
      <c r="G8" s="21" t="inlineStr">
        <is>
          <t>Archivo Norte</t>
        </is>
      </c>
      <c r="H8" s="21" t="inlineStr">
        <is>
          <t>Propuesta</t>
        </is>
      </c>
      <c r="I8" s="21" t="inlineStr">
        <is>
          <t>Leo Ferrán</t>
        </is>
      </c>
      <c r="J8" s="23">
        <f>IF(I8="","",IFERROR(INDEX(tblReparto[ID de intérprete],MATCH(I8,tblReparto[Personaje],0)),"PERSONAJE SIN ASIGNAR"))</f>
        <v/>
      </c>
      <c r="K8" s="23">
        <f>IF(I8="","",IFERROR(INDEX(tblReparto[Intérprete],MATCH(I8,tblReparto[Personaje],0)),"PERSONAJE SIN ASIGNAR"))</f>
        <v/>
      </c>
      <c r="L8" s="23">
        <f>IF(OR(J8="",D8=""),"",IF(J8="PERSONAJE SIN ASIGNAR","PERSONAJE SIN ASIGNAR",IF(COUNTIFS(tblDisponibilidad[ID de intérprete],J8,tblDisponibilidad[Fecha],D8)=0,"SIN REGISTRO",IF(COUNTIFS(tblDisponibilidad[ID de intérprete],J8,tblDisponibilidad[Fecha],D8,tblDisponibilidad[Estado],"No disponible")&gt;0,"NO DISPONIBLE",IF(COUNTIFS(tblDisponibilidad[ID de intérprete],J8,tblDisponibilidad[Fecha],D8,tblDisponibilidad[Estado],"Pendiente")&gt;0,"PENDIENTE",IF(COUNTIFS(tblDisponibilidad[ID de intérprete],J8,tblDisponibilidad[Fecha],D8,tblDisponibilidad[Estado],"Disponibilidad parcial")&gt;0,"DISPONIBILIDAD PARCIAL","DISPONIBLE"))))))</f>
        <v/>
      </c>
      <c r="M8" s="23">
        <f>IF(OR(J8="",D8="",E8="",F8=""),"",IF(F8&lt;=E8,"HORARIO NO VÁLIDO",IF(L8&lt;&gt;"DISPONIBILIDAD PARCIAL","",IF(OR(E8&lt;SUMIFS(tblDisponibilidad[Disponible desde],tblDisponibilidad[ID de intérprete],J8,tblDisponibilidad[Fecha],D8),F8&gt;SUMIFS(tblDisponibilidad[Disponible hasta],tblDisponibilidad[ID de intérprete],J8,tblDisponibilidad[Fecha],D8)),"FUERA DE HORARIO","DENTRO DEL HORARIO"))))</f>
        <v/>
      </c>
      <c r="N8" s="23">
        <f>IF(OR(J8="",D8="",E8="",F8="",H8="Cancelada"),"",IF(J8="PERSONAJE SIN ASIGNAR","",IF(SUMPRODUCT((tblEscenas[ID de intérprete]=J8)*(tblEscenas[Fecha propuesta]=D8)*(tblEscenas[Escena]&lt;&gt;B8)*(tblEscenas[Estado de planificación]&lt;&gt;"Cancelada")*(tblEscenas[Hora inicio]&lt;F8)*(tblEscenas[Hora fin]&gt;E8))&gt;0,"SOLAPE","")))</f>
        <v/>
      </c>
      <c r="O8" s="23">
        <f>IF(COUNTA(A8:I8)=0,"",IF(OR(A8="",B8="",D8="",E8="",F8="",I8=""),"INCOMPLETO",IF(J8="PERSONAJE SIN ASIGNAR","PERSONAJE SIN ASIGNAR",IF(M8="HORARIO NO VÁLIDO","INCOMPLETO",IF(L8="NO DISPONIBLE","NO DISPONIBLE",IF(M8="FUERA DE HORARIO","FUERA DE HORARIO",IF(N8="SOLAPE","SOLAPE",IF(L8="PENDIENTE","PENDIENTE",IF(L8="SIN REGISTRO","SIN REGISTRO",IF(OR(L8="DISPONIBLE",AND(L8="DISPONIBILIDAD PARCIAL",M8="DENTRO DEL HORARIO")),"OK","INCOMPLETO"))))))))))</f>
        <v/>
      </c>
      <c r="P8" s="22" t="n"/>
      <c r="Q8" s="23">
        <f>IF(A8="","",IF(AND(H8="Cancelada",Resumen!$C$6="No"),"No","Sí"))</f>
        <v/>
      </c>
      <c r="R8" s="45">
        <f>IF(OR(B8="",D8="",Q8&lt;&gt;"Sí"),0,IF(COUNTIFS($B$5:B8,B8,$D$5:D8,D8,$Q$5:Q8,"Sí")=1,1,0))</f>
        <v/>
      </c>
    </row>
    <row r="9">
      <c r="A9" s="21" t="inlineStr">
        <is>
          <t>ASG-005</t>
        </is>
      </c>
      <c r="B9" s="21" t="inlineStr">
        <is>
          <t>E-004</t>
        </is>
      </c>
      <c r="C9" s="22" t="inlineStr">
        <is>
          <t>Encuentro en cafetería</t>
        </is>
      </c>
      <c r="D9" s="43" t="n">
        <v>46280</v>
      </c>
      <c r="E9" s="44" t="n">
        <v>0.375</v>
      </c>
      <c r="F9" s="44" t="n">
        <v>0.4583333333333333</v>
      </c>
      <c r="G9" s="21" t="inlineStr">
        <is>
          <t>Café Prisma</t>
        </is>
      </c>
      <c r="H9" s="21" t="inlineStr">
        <is>
          <t>Propuesta</t>
        </is>
      </c>
      <c r="I9" s="21" t="inlineStr">
        <is>
          <t>Alma Ríos</t>
        </is>
      </c>
      <c r="J9" s="23">
        <f>IF(I9="","",IFERROR(INDEX(tblReparto[ID de intérprete],MATCH(I9,tblReparto[Personaje],0)),"PERSONAJE SIN ASIGNAR"))</f>
        <v/>
      </c>
      <c r="K9" s="23">
        <f>IF(I9="","",IFERROR(INDEX(tblReparto[Intérprete],MATCH(I9,tblReparto[Personaje],0)),"PERSONAJE SIN ASIGNAR"))</f>
        <v/>
      </c>
      <c r="L9" s="23">
        <f>IF(OR(J9="",D9=""),"",IF(J9="PERSONAJE SIN ASIGNAR","PERSONAJE SIN ASIGNAR",IF(COUNTIFS(tblDisponibilidad[ID de intérprete],J9,tblDisponibilidad[Fecha],D9)=0,"SIN REGISTRO",IF(COUNTIFS(tblDisponibilidad[ID de intérprete],J9,tblDisponibilidad[Fecha],D9,tblDisponibilidad[Estado],"No disponible")&gt;0,"NO DISPONIBLE",IF(COUNTIFS(tblDisponibilidad[ID de intérprete],J9,tblDisponibilidad[Fecha],D9,tblDisponibilidad[Estado],"Pendiente")&gt;0,"PENDIENTE",IF(COUNTIFS(tblDisponibilidad[ID de intérprete],J9,tblDisponibilidad[Fecha],D9,tblDisponibilidad[Estado],"Disponibilidad parcial")&gt;0,"DISPONIBILIDAD PARCIAL","DISPONIBLE"))))))</f>
        <v/>
      </c>
      <c r="M9" s="23">
        <f>IF(OR(J9="",D9="",E9="",F9=""),"",IF(F9&lt;=E9,"HORARIO NO VÁLIDO",IF(L9&lt;&gt;"DISPONIBILIDAD PARCIAL","",IF(OR(E9&lt;SUMIFS(tblDisponibilidad[Disponible desde],tblDisponibilidad[ID de intérprete],J9,tblDisponibilidad[Fecha],D9),F9&gt;SUMIFS(tblDisponibilidad[Disponible hasta],tblDisponibilidad[ID de intérprete],J9,tblDisponibilidad[Fecha],D9)),"FUERA DE HORARIO","DENTRO DEL HORARIO"))))</f>
        <v/>
      </c>
      <c r="N9" s="23">
        <f>IF(OR(J9="",D9="",E9="",F9="",H9="Cancelada"),"",IF(J9="PERSONAJE SIN ASIGNAR","",IF(SUMPRODUCT((tblEscenas[ID de intérprete]=J9)*(tblEscenas[Fecha propuesta]=D9)*(tblEscenas[Escena]&lt;&gt;B9)*(tblEscenas[Estado de planificación]&lt;&gt;"Cancelada")*(tblEscenas[Hora inicio]&lt;F9)*(tblEscenas[Hora fin]&gt;E9))&gt;0,"SOLAPE","")))</f>
        <v/>
      </c>
      <c r="O9" s="23">
        <f>IF(COUNTA(A9:I9)=0,"",IF(OR(A9="",B9="",D9="",E9="",F9="",I9=""),"INCOMPLETO",IF(J9="PERSONAJE SIN ASIGNAR","PERSONAJE SIN ASIGNAR",IF(M9="HORARIO NO VÁLIDO","INCOMPLETO",IF(L9="NO DISPONIBLE","NO DISPONIBLE",IF(M9="FUERA DE HORARIO","FUERA DE HORARIO",IF(N9="SOLAPE","SOLAPE",IF(L9="PENDIENTE","PENDIENTE",IF(L9="SIN REGISTRO","SIN REGISTRO",IF(OR(L9="DISPONIBLE",AND(L9="DISPONIBILIDAD PARCIAL",M9="DENTRO DEL HORARIO")),"OK","INCOMPLETO"))))))))))</f>
        <v/>
      </c>
      <c r="P9" s="22" t="n"/>
      <c r="Q9" s="23">
        <f>IF(A9="","",IF(AND(H9="Cancelada",Resumen!$C$6="No"),"No","Sí"))</f>
        <v/>
      </c>
      <c r="R9" s="45">
        <f>IF(OR(B9="",D9="",Q9&lt;&gt;"Sí"),0,IF(COUNTIFS($B$5:B9,B9,$D$5:D9,D9,$Q$5:Q9,"Sí")=1,1,0))</f>
        <v/>
      </c>
    </row>
    <row r="10">
      <c r="A10" s="21" t="inlineStr">
        <is>
          <t>ASG-006</t>
        </is>
      </c>
      <c r="B10" s="21" t="inlineStr">
        <is>
          <t>E-005</t>
        </is>
      </c>
      <c r="C10" s="22" t="inlineStr">
        <is>
          <t>Interrogatorio</t>
        </is>
      </c>
      <c r="D10" s="43" t="n">
        <v>46280</v>
      </c>
      <c r="E10" s="44" t="n">
        <v>0.6666666666666666</v>
      </c>
      <c r="F10" s="44" t="n">
        <v>0.75</v>
      </c>
      <c r="G10" s="21" t="inlineStr">
        <is>
          <t>Sala Cobalto</t>
        </is>
      </c>
      <c r="H10" s="21" t="inlineStr">
        <is>
          <t>Confirmada</t>
        </is>
      </c>
      <c r="I10" s="21" t="inlineStr">
        <is>
          <t>Comisaria Vega</t>
        </is>
      </c>
      <c r="J10" s="23">
        <f>IF(I10="","",IFERROR(INDEX(tblReparto[ID de intérprete],MATCH(I10,tblReparto[Personaje],0)),"PERSONAJE SIN ASIGNAR"))</f>
        <v/>
      </c>
      <c r="K10" s="23">
        <f>IF(I10="","",IFERROR(INDEX(tblReparto[Intérprete],MATCH(I10,tblReparto[Personaje],0)),"PERSONAJE SIN ASIGNAR"))</f>
        <v/>
      </c>
      <c r="L10" s="23">
        <f>IF(OR(J10="",D10=""),"",IF(J10="PERSONAJE SIN ASIGNAR","PERSONAJE SIN ASIGNAR",IF(COUNTIFS(tblDisponibilidad[ID de intérprete],J10,tblDisponibilidad[Fecha],D10)=0,"SIN REGISTRO",IF(COUNTIFS(tblDisponibilidad[ID de intérprete],J10,tblDisponibilidad[Fecha],D10,tblDisponibilidad[Estado],"No disponible")&gt;0,"NO DISPONIBLE",IF(COUNTIFS(tblDisponibilidad[ID de intérprete],J10,tblDisponibilidad[Fecha],D10,tblDisponibilidad[Estado],"Pendiente")&gt;0,"PENDIENTE",IF(COUNTIFS(tblDisponibilidad[ID de intérprete],J10,tblDisponibilidad[Fecha],D10,tblDisponibilidad[Estado],"Disponibilidad parcial")&gt;0,"DISPONIBILIDAD PARCIAL","DISPONIBLE"))))))</f>
        <v/>
      </c>
      <c r="M10" s="23">
        <f>IF(OR(J10="",D10="",E10="",F10=""),"",IF(F10&lt;=E10,"HORARIO NO VÁLIDO",IF(L10&lt;&gt;"DISPONIBILIDAD PARCIAL","",IF(OR(E10&lt;SUMIFS(tblDisponibilidad[Disponible desde],tblDisponibilidad[ID de intérprete],J10,tblDisponibilidad[Fecha],D10),F10&gt;SUMIFS(tblDisponibilidad[Disponible hasta],tblDisponibilidad[ID de intérprete],J10,tblDisponibilidad[Fecha],D10)),"FUERA DE HORARIO","DENTRO DEL HORARIO"))))</f>
        <v/>
      </c>
      <c r="N10" s="23">
        <f>IF(OR(J10="",D10="",E10="",F10="",H10="Cancelada"),"",IF(J10="PERSONAJE SIN ASIGNAR","",IF(SUMPRODUCT((tblEscenas[ID de intérprete]=J10)*(tblEscenas[Fecha propuesta]=D10)*(tblEscenas[Escena]&lt;&gt;B10)*(tblEscenas[Estado de planificación]&lt;&gt;"Cancelada")*(tblEscenas[Hora inicio]&lt;F10)*(tblEscenas[Hora fin]&gt;E10))&gt;0,"SOLAPE","")))</f>
        <v/>
      </c>
      <c r="O10" s="23">
        <f>IF(COUNTA(A10:I10)=0,"",IF(OR(A10="",B10="",D10="",E10="",F10="",I10=""),"INCOMPLETO",IF(J10="PERSONAJE SIN ASIGNAR","PERSONAJE SIN ASIGNAR",IF(M10="HORARIO NO VÁLIDO","INCOMPLETO",IF(L10="NO DISPONIBLE","NO DISPONIBLE",IF(M10="FUERA DE HORARIO","FUERA DE HORARIO",IF(N10="SOLAPE","SOLAPE",IF(L10="PENDIENTE","PENDIENTE",IF(L10="SIN REGISTRO","SIN REGISTRO",IF(OR(L10="DISPONIBLE",AND(L10="DISPONIBILIDAD PARCIAL",M10="DENTRO DEL HORARIO")),"OK","INCOMPLETO"))))))))))</f>
        <v/>
      </c>
      <c r="P10" s="22" t="n"/>
      <c r="Q10" s="23">
        <f>IF(A10="","",IF(AND(H10="Cancelada",Resumen!$C$6="No"),"No","Sí"))</f>
        <v/>
      </c>
      <c r="R10" s="45">
        <f>IF(OR(B10="",D10="",Q10&lt;&gt;"Sí"),0,IF(COUNTIFS($B$5:B10,B10,$D$5:D10,D10,$Q$5:Q10,"Sí")=1,1,0))</f>
        <v/>
      </c>
    </row>
    <row r="11">
      <c r="A11" s="21" t="inlineStr">
        <is>
          <t>ASG-007</t>
        </is>
      </c>
      <c r="B11" s="21" t="inlineStr">
        <is>
          <t>E-006</t>
        </is>
      </c>
      <c r="C11" s="22" t="inlineStr">
        <is>
          <t>Llamada desde el pasillo</t>
        </is>
      </c>
      <c r="D11" s="43" t="n">
        <v>46280</v>
      </c>
      <c r="E11" s="44" t="n">
        <v>0.6875</v>
      </c>
      <c r="F11" s="44" t="n">
        <v>0.7291666666666666</v>
      </c>
      <c r="G11" s="21" t="inlineStr">
        <is>
          <t>Pasillo Cobalto</t>
        </is>
      </c>
      <c r="H11" s="21" t="inlineStr">
        <is>
          <t>Propuesta</t>
        </is>
      </c>
      <c r="I11" s="21" t="inlineStr">
        <is>
          <t>Comisaria Vega</t>
        </is>
      </c>
      <c r="J11" s="23">
        <f>IF(I11="","",IFERROR(INDEX(tblReparto[ID de intérprete],MATCH(I11,tblReparto[Personaje],0)),"PERSONAJE SIN ASIGNAR"))</f>
        <v/>
      </c>
      <c r="K11" s="23">
        <f>IF(I11="","",IFERROR(INDEX(tblReparto[Intérprete],MATCH(I11,tblReparto[Personaje],0)),"PERSONAJE SIN ASIGNAR"))</f>
        <v/>
      </c>
      <c r="L11" s="23">
        <f>IF(OR(J11="",D11=""),"",IF(J11="PERSONAJE SIN ASIGNAR","PERSONAJE SIN ASIGNAR",IF(COUNTIFS(tblDisponibilidad[ID de intérprete],J11,tblDisponibilidad[Fecha],D11)=0,"SIN REGISTRO",IF(COUNTIFS(tblDisponibilidad[ID de intérprete],J11,tblDisponibilidad[Fecha],D11,tblDisponibilidad[Estado],"No disponible")&gt;0,"NO DISPONIBLE",IF(COUNTIFS(tblDisponibilidad[ID de intérprete],J11,tblDisponibilidad[Fecha],D11,tblDisponibilidad[Estado],"Pendiente")&gt;0,"PENDIENTE",IF(COUNTIFS(tblDisponibilidad[ID de intérprete],J11,tblDisponibilidad[Fecha],D11,tblDisponibilidad[Estado],"Disponibilidad parcial")&gt;0,"DISPONIBILIDAD PARCIAL","DISPONIBLE"))))))</f>
        <v/>
      </c>
      <c r="M11" s="23">
        <f>IF(OR(J11="",D11="",E11="",F11=""),"",IF(F11&lt;=E11,"HORARIO NO VÁLIDO",IF(L11&lt;&gt;"DISPONIBILIDAD PARCIAL","",IF(OR(E11&lt;SUMIFS(tblDisponibilidad[Disponible desde],tblDisponibilidad[ID de intérprete],J11,tblDisponibilidad[Fecha],D11),F11&gt;SUMIFS(tblDisponibilidad[Disponible hasta],tblDisponibilidad[ID de intérprete],J11,tblDisponibilidad[Fecha],D11)),"FUERA DE HORARIO","DENTRO DEL HORARIO"))))</f>
        <v/>
      </c>
      <c r="N11" s="23">
        <f>IF(OR(J11="",D11="",E11="",F11="",H11="Cancelada"),"",IF(J11="PERSONAJE SIN ASIGNAR","",IF(SUMPRODUCT((tblEscenas[ID de intérprete]=J11)*(tblEscenas[Fecha propuesta]=D11)*(tblEscenas[Escena]&lt;&gt;B11)*(tblEscenas[Estado de planificación]&lt;&gt;"Cancelada")*(tblEscenas[Hora inicio]&lt;F11)*(tblEscenas[Hora fin]&gt;E11))&gt;0,"SOLAPE","")))</f>
        <v/>
      </c>
      <c r="O11" s="23">
        <f>IF(COUNTA(A11:I11)=0,"",IF(OR(A11="",B11="",D11="",E11="",F11="",I11=""),"INCOMPLETO",IF(J11="PERSONAJE SIN ASIGNAR","PERSONAJE SIN ASIGNAR",IF(M11="HORARIO NO VÁLIDO","INCOMPLETO",IF(L11="NO DISPONIBLE","NO DISPONIBLE",IF(M11="FUERA DE HORARIO","FUERA DE HORARIO",IF(N11="SOLAPE","SOLAPE",IF(L11="PENDIENTE","PENDIENTE",IF(L11="SIN REGISTRO","SIN REGISTRO",IF(OR(L11="DISPONIBLE",AND(L11="DISPONIBILIDAD PARCIAL",M11="DENTRO DEL HORARIO")),"OK","INCOMPLETO"))))))))))</f>
        <v/>
      </c>
      <c r="P11" s="22" t="n"/>
      <c r="Q11" s="23">
        <f>IF(A11="","",IF(AND(H11="Cancelada",Resumen!$C$6="No"),"No","Sí"))</f>
        <v/>
      </c>
      <c r="R11" s="45">
        <f>IF(OR(B11="",D11="",Q11&lt;&gt;"Sí"),0,IF(COUNTIFS($B$5:B11,B11,$D$5:D11,D11,$Q$5:Q11,"Sí")=1,1,0))</f>
        <v/>
      </c>
    </row>
    <row r="12">
      <c r="A12" s="21" t="inlineStr">
        <is>
          <t>ASG-008</t>
        </is>
      </c>
      <c r="B12" s="21" t="inlineStr">
        <is>
          <t>E-007</t>
        </is>
      </c>
      <c r="C12" s="22" t="inlineStr">
        <is>
          <t>Salida nocturna</t>
        </is>
      </c>
      <c r="D12" s="43" t="n">
        <v>46280</v>
      </c>
      <c r="E12" s="44" t="n">
        <v>0.7916666666666666</v>
      </c>
      <c r="F12" s="44" t="n">
        <v>0.8541666666666666</v>
      </c>
      <c r="G12" s="21" t="inlineStr">
        <is>
          <t>Calle Lucerna</t>
        </is>
      </c>
      <c r="H12" s="21" t="inlineStr">
        <is>
          <t>Propuesta</t>
        </is>
      </c>
      <c r="I12" s="21" t="inlineStr">
        <is>
          <t>Nico Soler</t>
        </is>
      </c>
      <c r="J12" s="23">
        <f>IF(I12="","",IFERROR(INDEX(tblReparto[ID de intérprete],MATCH(I12,tblReparto[Personaje],0)),"PERSONAJE SIN ASIGNAR"))</f>
        <v/>
      </c>
      <c r="K12" s="23">
        <f>IF(I12="","",IFERROR(INDEX(tblReparto[Intérprete],MATCH(I12,tblReparto[Personaje],0)),"PERSONAJE SIN ASIGNAR"))</f>
        <v/>
      </c>
      <c r="L12" s="23">
        <f>IF(OR(J12="",D12=""),"",IF(J12="PERSONAJE SIN ASIGNAR","PERSONAJE SIN ASIGNAR",IF(COUNTIFS(tblDisponibilidad[ID de intérprete],J12,tblDisponibilidad[Fecha],D12)=0,"SIN REGISTRO",IF(COUNTIFS(tblDisponibilidad[ID de intérprete],J12,tblDisponibilidad[Fecha],D12,tblDisponibilidad[Estado],"No disponible")&gt;0,"NO DISPONIBLE",IF(COUNTIFS(tblDisponibilidad[ID de intérprete],J12,tblDisponibilidad[Fecha],D12,tblDisponibilidad[Estado],"Pendiente")&gt;0,"PENDIENTE",IF(COUNTIFS(tblDisponibilidad[ID de intérprete],J12,tblDisponibilidad[Fecha],D12,tblDisponibilidad[Estado],"Disponibilidad parcial")&gt;0,"DISPONIBILIDAD PARCIAL","DISPONIBLE"))))))</f>
        <v/>
      </c>
      <c r="M12" s="23">
        <f>IF(OR(J12="",D12="",E12="",F12=""),"",IF(F12&lt;=E12,"HORARIO NO VÁLIDO",IF(L12&lt;&gt;"DISPONIBILIDAD PARCIAL","",IF(OR(E12&lt;SUMIFS(tblDisponibilidad[Disponible desde],tblDisponibilidad[ID de intérprete],J12,tblDisponibilidad[Fecha],D12),F12&gt;SUMIFS(tblDisponibilidad[Disponible hasta],tblDisponibilidad[ID de intérprete],J12,tblDisponibilidad[Fecha],D12)),"FUERA DE HORARIO","DENTRO DEL HORARIO"))))</f>
        <v/>
      </c>
      <c r="N12" s="23">
        <f>IF(OR(J12="",D12="",E12="",F12="",H12="Cancelada"),"",IF(J12="PERSONAJE SIN ASIGNAR","",IF(SUMPRODUCT((tblEscenas[ID de intérprete]=J12)*(tblEscenas[Fecha propuesta]=D12)*(tblEscenas[Escena]&lt;&gt;B12)*(tblEscenas[Estado de planificación]&lt;&gt;"Cancelada")*(tblEscenas[Hora inicio]&lt;F12)*(tblEscenas[Hora fin]&gt;E12))&gt;0,"SOLAPE","")))</f>
        <v/>
      </c>
      <c r="O12" s="23">
        <f>IF(COUNTA(A12:I12)=0,"",IF(OR(A12="",B12="",D12="",E12="",F12="",I12=""),"INCOMPLETO",IF(J12="PERSONAJE SIN ASIGNAR","PERSONAJE SIN ASIGNAR",IF(M12="HORARIO NO VÁLIDO","INCOMPLETO",IF(L12="NO DISPONIBLE","NO DISPONIBLE",IF(M12="FUERA DE HORARIO","FUERA DE HORARIO",IF(N12="SOLAPE","SOLAPE",IF(L12="PENDIENTE","PENDIENTE",IF(L12="SIN REGISTRO","SIN REGISTRO",IF(OR(L12="DISPONIBLE",AND(L12="DISPONIBILIDAD PARCIAL",M12="DENTRO DEL HORARIO")),"OK","INCOMPLETO"))))))))))</f>
        <v/>
      </c>
      <c r="P12" s="22" t="n"/>
      <c r="Q12" s="23">
        <f>IF(A12="","",IF(AND(H12="Cancelada",Resumen!$C$6="No"),"No","Sí"))</f>
        <v/>
      </c>
      <c r="R12" s="45">
        <f>IF(OR(B12="",D12="",Q12&lt;&gt;"Sí"),0,IF(COUNTIFS($B$5:B12,B12,$D$5:D12,D12,$Q$5:Q12,"Sí")=1,1,0))</f>
        <v/>
      </c>
    </row>
    <row r="13">
      <c r="A13" s="21" t="inlineStr">
        <is>
          <t>ASG-009</t>
        </is>
      </c>
      <c r="B13" s="21" t="inlineStr">
        <is>
          <t>E-008</t>
        </is>
      </c>
      <c r="C13" s="22" t="inlineStr">
        <is>
          <t>Discusión en el coche</t>
        </is>
      </c>
      <c r="D13" s="43" t="n">
        <v>46280</v>
      </c>
      <c r="E13" s="44" t="n">
        <v>0.5</v>
      </c>
      <c r="F13" s="44" t="n">
        <v>0.5416666666666666</v>
      </c>
      <c r="G13" s="21" t="inlineStr">
        <is>
          <t>Vehículo de escena</t>
        </is>
      </c>
      <c r="H13" s="21" t="inlineStr">
        <is>
          <t>Propuesta</t>
        </is>
      </c>
      <c r="I13" s="21" t="inlineStr">
        <is>
          <t>Leo Ferrán</t>
        </is>
      </c>
      <c r="J13" s="23">
        <f>IF(I13="","",IFERROR(INDEX(tblReparto[ID de intérprete],MATCH(I13,tblReparto[Personaje],0)),"PERSONAJE SIN ASIGNAR"))</f>
        <v/>
      </c>
      <c r="K13" s="23">
        <f>IF(I13="","",IFERROR(INDEX(tblReparto[Intérprete],MATCH(I13,tblReparto[Personaje],0)),"PERSONAJE SIN ASIGNAR"))</f>
        <v/>
      </c>
      <c r="L13" s="23">
        <f>IF(OR(J13="",D13=""),"",IF(J13="PERSONAJE SIN ASIGNAR","PERSONAJE SIN ASIGNAR",IF(COUNTIFS(tblDisponibilidad[ID de intérprete],J13,tblDisponibilidad[Fecha],D13)=0,"SIN REGISTRO",IF(COUNTIFS(tblDisponibilidad[ID de intérprete],J13,tblDisponibilidad[Fecha],D13,tblDisponibilidad[Estado],"No disponible")&gt;0,"NO DISPONIBLE",IF(COUNTIFS(tblDisponibilidad[ID de intérprete],J13,tblDisponibilidad[Fecha],D13,tblDisponibilidad[Estado],"Pendiente")&gt;0,"PENDIENTE",IF(COUNTIFS(tblDisponibilidad[ID de intérprete],J13,tblDisponibilidad[Fecha],D13,tblDisponibilidad[Estado],"Disponibilidad parcial")&gt;0,"DISPONIBILIDAD PARCIAL","DISPONIBLE"))))))</f>
        <v/>
      </c>
      <c r="M13" s="23">
        <f>IF(OR(J13="",D13="",E13="",F13=""),"",IF(F13&lt;=E13,"HORARIO NO VÁLIDO",IF(L13&lt;&gt;"DISPONIBILIDAD PARCIAL","",IF(OR(E13&lt;SUMIFS(tblDisponibilidad[Disponible desde],tblDisponibilidad[ID de intérprete],J13,tblDisponibilidad[Fecha],D13),F13&gt;SUMIFS(tblDisponibilidad[Disponible hasta],tblDisponibilidad[ID de intérprete],J13,tblDisponibilidad[Fecha],D13)),"FUERA DE HORARIO","DENTRO DEL HORARIO"))))</f>
        <v/>
      </c>
      <c r="N13" s="23">
        <f>IF(OR(J13="",D13="",E13="",F13="",H13="Cancelada"),"",IF(J13="PERSONAJE SIN ASIGNAR","",IF(SUMPRODUCT((tblEscenas[ID de intérprete]=J13)*(tblEscenas[Fecha propuesta]=D13)*(tblEscenas[Escena]&lt;&gt;B13)*(tblEscenas[Estado de planificación]&lt;&gt;"Cancelada")*(tblEscenas[Hora inicio]&lt;F13)*(tblEscenas[Hora fin]&gt;E13))&gt;0,"SOLAPE","")))</f>
        <v/>
      </c>
      <c r="O13" s="23">
        <f>IF(COUNTA(A13:I13)=0,"",IF(OR(A13="",B13="",D13="",E13="",F13="",I13=""),"INCOMPLETO",IF(J13="PERSONAJE SIN ASIGNAR","PERSONAJE SIN ASIGNAR",IF(M13="HORARIO NO VÁLIDO","INCOMPLETO",IF(L13="NO DISPONIBLE","NO DISPONIBLE",IF(M13="FUERA DE HORARIO","FUERA DE HORARIO",IF(N13="SOLAPE","SOLAPE",IF(L13="PENDIENTE","PENDIENTE",IF(L13="SIN REGISTRO","SIN REGISTRO",IF(OR(L13="DISPONIBLE",AND(L13="DISPONIBILIDAD PARCIAL",M13="DENTRO DEL HORARIO")),"OK","INCOMPLETO"))))))))))</f>
        <v/>
      </c>
      <c r="P13" s="22" t="n"/>
      <c r="Q13" s="23">
        <f>IF(A13="","",IF(AND(H13="Cancelada",Resumen!$C$6="No"),"No","Sí"))</f>
        <v/>
      </c>
      <c r="R13" s="45">
        <f>IF(OR(B13="",D13="",Q13&lt;&gt;"Sí"),0,IF(COUNTIFS($B$5:B13,B13,$D$5:D13,D13,$Q$5:Q13,"Sí")=1,1,0))</f>
        <v/>
      </c>
    </row>
    <row r="14">
      <c r="A14" s="21" t="inlineStr">
        <is>
          <t>ASG-010</t>
        </is>
      </c>
      <c r="B14" s="21" t="inlineStr">
        <is>
          <t>E-009</t>
        </is>
      </c>
      <c r="C14" s="22" t="inlineStr">
        <is>
          <t>Entrega del sobre</t>
        </is>
      </c>
      <c r="D14" s="43" t="n">
        <v>46281</v>
      </c>
      <c r="E14" s="44" t="n">
        <v>0.4583333333333333</v>
      </c>
      <c r="F14" s="44" t="n">
        <v>0.5</v>
      </c>
      <c r="G14" s="21" t="inlineStr">
        <is>
          <t>Portal Ámbar</t>
        </is>
      </c>
      <c r="H14" s="21" t="inlineStr">
        <is>
          <t>Propuesta</t>
        </is>
      </c>
      <c r="I14" s="21" t="inlineStr">
        <is>
          <t>Personaje sin reparto</t>
        </is>
      </c>
      <c r="J14" s="23">
        <f>IF(I14="","",IFERROR(INDEX(tblReparto[ID de intérprete],MATCH(I14,tblReparto[Personaje],0)),"PERSONAJE SIN ASIGNAR"))</f>
        <v/>
      </c>
      <c r="K14" s="23">
        <f>IF(I14="","",IFERROR(INDEX(tblReparto[Intérprete],MATCH(I14,tblReparto[Personaje],0)),"PERSONAJE SIN ASIGNAR"))</f>
        <v/>
      </c>
      <c r="L14" s="23">
        <f>IF(OR(J14="",D14=""),"",IF(J14="PERSONAJE SIN ASIGNAR","PERSONAJE SIN ASIGNAR",IF(COUNTIFS(tblDisponibilidad[ID de intérprete],J14,tblDisponibilidad[Fecha],D14)=0,"SIN REGISTRO",IF(COUNTIFS(tblDisponibilidad[ID de intérprete],J14,tblDisponibilidad[Fecha],D14,tblDisponibilidad[Estado],"No disponible")&gt;0,"NO DISPONIBLE",IF(COUNTIFS(tblDisponibilidad[ID de intérprete],J14,tblDisponibilidad[Fecha],D14,tblDisponibilidad[Estado],"Pendiente")&gt;0,"PENDIENTE",IF(COUNTIFS(tblDisponibilidad[ID de intérprete],J14,tblDisponibilidad[Fecha],D14,tblDisponibilidad[Estado],"Disponibilidad parcial")&gt;0,"DISPONIBILIDAD PARCIAL","DISPONIBLE"))))))</f>
        <v/>
      </c>
      <c r="M14" s="23">
        <f>IF(OR(J14="",D14="",E14="",F14=""),"",IF(F14&lt;=E14,"HORARIO NO VÁLIDO",IF(L14&lt;&gt;"DISPONIBILIDAD PARCIAL","",IF(OR(E14&lt;SUMIFS(tblDisponibilidad[Disponible desde],tblDisponibilidad[ID de intérprete],J14,tblDisponibilidad[Fecha],D14),F14&gt;SUMIFS(tblDisponibilidad[Disponible hasta],tblDisponibilidad[ID de intérprete],J14,tblDisponibilidad[Fecha],D14)),"FUERA DE HORARIO","DENTRO DEL HORARIO"))))</f>
        <v/>
      </c>
      <c r="N14" s="23">
        <f>IF(OR(J14="",D14="",E14="",F14="",H14="Cancelada"),"",IF(J14="PERSONAJE SIN ASIGNAR","",IF(SUMPRODUCT((tblEscenas[ID de intérprete]=J14)*(tblEscenas[Fecha propuesta]=D14)*(tblEscenas[Escena]&lt;&gt;B14)*(tblEscenas[Estado de planificación]&lt;&gt;"Cancelada")*(tblEscenas[Hora inicio]&lt;F14)*(tblEscenas[Hora fin]&gt;E14))&gt;0,"SOLAPE","")))</f>
        <v/>
      </c>
      <c r="O14" s="23">
        <f>IF(COUNTA(A14:I14)=0,"",IF(OR(A14="",B14="",D14="",E14="",F14="",I14=""),"INCOMPLETO",IF(J14="PERSONAJE SIN ASIGNAR","PERSONAJE SIN ASIGNAR",IF(M14="HORARIO NO VÁLIDO","INCOMPLETO",IF(L14="NO DISPONIBLE","NO DISPONIBLE",IF(M14="FUERA DE HORARIO","FUERA DE HORARIO",IF(N14="SOLAPE","SOLAPE",IF(L14="PENDIENTE","PENDIENTE",IF(L14="SIN REGISTRO","SIN REGISTRO",IF(OR(L14="DISPONIBLE",AND(L14="DISPONIBILIDAD PARCIAL",M14="DENTRO DEL HORARIO")),"OK","INCOMPLETO"))))))))))</f>
        <v/>
      </c>
      <c r="P14" s="22" t="n"/>
      <c r="Q14" s="23">
        <f>IF(A14="","",IF(AND(H14="Cancelada",Resumen!$C$6="No"),"No","Sí"))</f>
        <v/>
      </c>
      <c r="R14" s="45">
        <f>IF(OR(B14="",D14="",Q14&lt;&gt;"Sí"),0,IF(COUNTIFS($B$5:B14,B14,$D$5:D14,D14,$Q$5:Q14,"Sí")=1,1,0))</f>
        <v/>
      </c>
    </row>
    <row r="15">
      <c r="A15" s="21" t="n"/>
      <c r="B15" s="21" t="n"/>
      <c r="C15" s="22" t="n"/>
      <c r="D15" s="43" t="n"/>
      <c r="E15" s="44" t="n"/>
      <c r="F15" s="44" t="n"/>
      <c r="G15" s="21" t="n"/>
      <c r="H15" s="21" t="n"/>
      <c r="I15" s="21" t="n"/>
      <c r="J15" s="23">
        <f>IF(I15="","",IFERROR(INDEX(tblReparto[ID de intérprete],MATCH(I15,tblReparto[Personaje],0)),"PERSONAJE SIN ASIGNAR"))</f>
        <v/>
      </c>
      <c r="K15" s="23">
        <f>IF(I15="","",IFERROR(INDEX(tblReparto[Intérprete],MATCH(I15,tblReparto[Personaje],0)),"PERSONAJE SIN ASIGNAR"))</f>
        <v/>
      </c>
      <c r="L15" s="23">
        <f>IF(OR(J15="",D15=""),"",IF(J15="PERSONAJE SIN ASIGNAR","PERSONAJE SIN ASIGNAR",IF(COUNTIFS(tblDisponibilidad[ID de intérprete],J15,tblDisponibilidad[Fecha],D15)=0,"SIN REGISTRO",IF(COUNTIFS(tblDisponibilidad[ID de intérprete],J15,tblDisponibilidad[Fecha],D15,tblDisponibilidad[Estado],"No disponible")&gt;0,"NO DISPONIBLE",IF(COUNTIFS(tblDisponibilidad[ID de intérprete],J15,tblDisponibilidad[Fecha],D15,tblDisponibilidad[Estado],"Pendiente")&gt;0,"PENDIENTE",IF(COUNTIFS(tblDisponibilidad[ID de intérprete],J15,tblDisponibilidad[Fecha],D15,tblDisponibilidad[Estado],"Disponibilidad parcial")&gt;0,"DISPONIBILIDAD PARCIAL","DISPONIBLE"))))))</f>
        <v/>
      </c>
      <c r="M15" s="23">
        <f>IF(OR(J15="",D15="",E15="",F15=""),"",IF(F15&lt;=E15,"HORARIO NO VÁLIDO",IF(L15&lt;&gt;"DISPONIBILIDAD PARCIAL","",IF(OR(E15&lt;SUMIFS(tblDisponibilidad[Disponible desde],tblDisponibilidad[ID de intérprete],J15,tblDisponibilidad[Fecha],D15),F15&gt;SUMIFS(tblDisponibilidad[Disponible hasta],tblDisponibilidad[ID de intérprete],J15,tblDisponibilidad[Fecha],D15)),"FUERA DE HORARIO","DENTRO DEL HORARIO"))))</f>
        <v/>
      </c>
      <c r="N15" s="23">
        <f>IF(OR(J15="",D15="",E15="",F15="",H15="Cancelada"),"",IF(J15="PERSONAJE SIN ASIGNAR","",IF(SUMPRODUCT((tblEscenas[ID de intérprete]=J15)*(tblEscenas[Fecha propuesta]=D15)*(tblEscenas[Escena]&lt;&gt;B15)*(tblEscenas[Estado de planificación]&lt;&gt;"Cancelada")*(tblEscenas[Hora inicio]&lt;F15)*(tblEscenas[Hora fin]&gt;E15))&gt;0,"SOLAPE","")))</f>
        <v/>
      </c>
      <c r="O15" s="23">
        <f>IF(COUNTA(A15:I15)=0,"",IF(OR(A15="",B15="",D15="",E15="",F15="",I15=""),"INCOMPLETO",IF(J15="PERSONAJE SIN ASIGNAR","PERSONAJE SIN ASIGNAR",IF(M15="HORARIO NO VÁLIDO","INCOMPLETO",IF(L15="NO DISPONIBLE","NO DISPONIBLE",IF(M15="FUERA DE HORARIO","FUERA DE HORARIO",IF(N15="SOLAPE","SOLAPE",IF(L15="PENDIENTE","PENDIENTE",IF(L15="SIN REGISTRO","SIN REGISTRO",IF(OR(L15="DISPONIBLE",AND(L15="DISPONIBILIDAD PARCIAL",M15="DENTRO DEL HORARIO")),"OK","INCOMPLETO"))))))))))</f>
        <v/>
      </c>
      <c r="P15" s="22" t="n"/>
      <c r="Q15" s="23">
        <f>IF(A15="","",IF(AND(H15="Cancelada",Resumen!$C$6="No"),"No","Sí"))</f>
        <v/>
      </c>
      <c r="R15" s="45">
        <f>IF(OR(B15="",D15="",Q15&lt;&gt;"Sí"),0,IF(COUNTIFS($B$5:B15,B15,$D$5:D15,D15,$Q$5:Q15,"Sí")=1,1,0))</f>
        <v/>
      </c>
    </row>
    <row r="16">
      <c r="A16" s="21" t="n"/>
      <c r="B16" s="21" t="n"/>
      <c r="C16" s="22" t="n"/>
      <c r="D16" s="43" t="n"/>
      <c r="E16" s="44" t="n"/>
      <c r="F16" s="44" t="n"/>
      <c r="G16" s="21" t="n"/>
      <c r="H16" s="21" t="n"/>
      <c r="I16" s="21" t="n"/>
      <c r="J16" s="23">
        <f>IF(I16="","",IFERROR(INDEX(tblReparto[ID de intérprete],MATCH(I16,tblReparto[Personaje],0)),"PERSONAJE SIN ASIGNAR"))</f>
        <v/>
      </c>
      <c r="K16" s="23">
        <f>IF(I16="","",IFERROR(INDEX(tblReparto[Intérprete],MATCH(I16,tblReparto[Personaje],0)),"PERSONAJE SIN ASIGNAR"))</f>
        <v/>
      </c>
      <c r="L16" s="23">
        <f>IF(OR(J16="",D16=""),"",IF(J16="PERSONAJE SIN ASIGNAR","PERSONAJE SIN ASIGNAR",IF(COUNTIFS(tblDisponibilidad[ID de intérprete],J16,tblDisponibilidad[Fecha],D16)=0,"SIN REGISTRO",IF(COUNTIFS(tblDisponibilidad[ID de intérprete],J16,tblDisponibilidad[Fecha],D16,tblDisponibilidad[Estado],"No disponible")&gt;0,"NO DISPONIBLE",IF(COUNTIFS(tblDisponibilidad[ID de intérprete],J16,tblDisponibilidad[Fecha],D16,tblDisponibilidad[Estado],"Pendiente")&gt;0,"PENDIENTE",IF(COUNTIFS(tblDisponibilidad[ID de intérprete],J16,tblDisponibilidad[Fecha],D16,tblDisponibilidad[Estado],"Disponibilidad parcial")&gt;0,"DISPONIBILIDAD PARCIAL","DISPONIBLE"))))))</f>
        <v/>
      </c>
      <c r="M16" s="23">
        <f>IF(OR(J16="",D16="",E16="",F16=""),"",IF(F16&lt;=E16,"HORARIO NO VÁLIDO",IF(L16&lt;&gt;"DISPONIBILIDAD PARCIAL","",IF(OR(E16&lt;SUMIFS(tblDisponibilidad[Disponible desde],tblDisponibilidad[ID de intérprete],J16,tblDisponibilidad[Fecha],D16),F16&gt;SUMIFS(tblDisponibilidad[Disponible hasta],tblDisponibilidad[ID de intérprete],J16,tblDisponibilidad[Fecha],D16)),"FUERA DE HORARIO","DENTRO DEL HORARIO"))))</f>
        <v/>
      </c>
      <c r="N16" s="23">
        <f>IF(OR(J16="",D16="",E16="",F16="",H16="Cancelada"),"",IF(J16="PERSONAJE SIN ASIGNAR","",IF(SUMPRODUCT((tblEscenas[ID de intérprete]=J16)*(tblEscenas[Fecha propuesta]=D16)*(tblEscenas[Escena]&lt;&gt;B16)*(tblEscenas[Estado de planificación]&lt;&gt;"Cancelada")*(tblEscenas[Hora inicio]&lt;F16)*(tblEscenas[Hora fin]&gt;E16))&gt;0,"SOLAPE","")))</f>
        <v/>
      </c>
      <c r="O16" s="23">
        <f>IF(COUNTA(A16:I16)=0,"",IF(OR(A16="",B16="",D16="",E16="",F16="",I16=""),"INCOMPLETO",IF(J16="PERSONAJE SIN ASIGNAR","PERSONAJE SIN ASIGNAR",IF(M16="HORARIO NO VÁLIDO","INCOMPLETO",IF(L16="NO DISPONIBLE","NO DISPONIBLE",IF(M16="FUERA DE HORARIO","FUERA DE HORARIO",IF(N16="SOLAPE","SOLAPE",IF(L16="PENDIENTE","PENDIENTE",IF(L16="SIN REGISTRO","SIN REGISTRO",IF(OR(L16="DISPONIBLE",AND(L16="DISPONIBILIDAD PARCIAL",M16="DENTRO DEL HORARIO")),"OK","INCOMPLETO"))))))))))</f>
        <v/>
      </c>
      <c r="P16" s="22" t="n"/>
      <c r="Q16" s="23">
        <f>IF(A16="","",IF(AND(H16="Cancelada",Resumen!$C$6="No"),"No","Sí"))</f>
        <v/>
      </c>
      <c r="R16" s="45">
        <f>IF(OR(B16="",D16="",Q16&lt;&gt;"Sí"),0,IF(COUNTIFS($B$5:B16,B16,$D$5:D16,D16,$Q$5:Q16,"Sí")=1,1,0))</f>
        <v/>
      </c>
    </row>
    <row r="17">
      <c r="A17" s="21" t="n"/>
      <c r="B17" s="21" t="n"/>
      <c r="C17" s="22" t="n"/>
      <c r="D17" s="43" t="n"/>
      <c r="E17" s="44" t="n"/>
      <c r="F17" s="44" t="n"/>
      <c r="G17" s="21" t="n"/>
      <c r="H17" s="21" t="n"/>
      <c r="I17" s="21" t="n"/>
      <c r="J17" s="23">
        <f>IF(I17="","",IFERROR(INDEX(tblReparto[ID de intérprete],MATCH(I17,tblReparto[Personaje],0)),"PERSONAJE SIN ASIGNAR"))</f>
        <v/>
      </c>
      <c r="K17" s="23">
        <f>IF(I17="","",IFERROR(INDEX(tblReparto[Intérprete],MATCH(I17,tblReparto[Personaje],0)),"PERSONAJE SIN ASIGNAR"))</f>
        <v/>
      </c>
      <c r="L17" s="23">
        <f>IF(OR(J17="",D17=""),"",IF(J17="PERSONAJE SIN ASIGNAR","PERSONAJE SIN ASIGNAR",IF(COUNTIFS(tblDisponibilidad[ID de intérprete],J17,tblDisponibilidad[Fecha],D17)=0,"SIN REGISTRO",IF(COUNTIFS(tblDisponibilidad[ID de intérprete],J17,tblDisponibilidad[Fecha],D17,tblDisponibilidad[Estado],"No disponible")&gt;0,"NO DISPONIBLE",IF(COUNTIFS(tblDisponibilidad[ID de intérprete],J17,tblDisponibilidad[Fecha],D17,tblDisponibilidad[Estado],"Pendiente")&gt;0,"PENDIENTE",IF(COUNTIFS(tblDisponibilidad[ID de intérprete],J17,tblDisponibilidad[Fecha],D17,tblDisponibilidad[Estado],"Disponibilidad parcial")&gt;0,"DISPONIBILIDAD PARCIAL","DISPONIBLE"))))))</f>
        <v/>
      </c>
      <c r="M17" s="23">
        <f>IF(OR(J17="",D17="",E17="",F17=""),"",IF(F17&lt;=E17,"HORARIO NO VÁLIDO",IF(L17&lt;&gt;"DISPONIBILIDAD PARCIAL","",IF(OR(E17&lt;SUMIFS(tblDisponibilidad[Disponible desde],tblDisponibilidad[ID de intérprete],J17,tblDisponibilidad[Fecha],D17),F17&gt;SUMIFS(tblDisponibilidad[Disponible hasta],tblDisponibilidad[ID de intérprete],J17,tblDisponibilidad[Fecha],D17)),"FUERA DE HORARIO","DENTRO DEL HORARIO"))))</f>
        <v/>
      </c>
      <c r="N17" s="23">
        <f>IF(OR(J17="",D17="",E17="",F17="",H17="Cancelada"),"",IF(J17="PERSONAJE SIN ASIGNAR","",IF(SUMPRODUCT((tblEscenas[ID de intérprete]=J17)*(tblEscenas[Fecha propuesta]=D17)*(tblEscenas[Escena]&lt;&gt;B17)*(tblEscenas[Estado de planificación]&lt;&gt;"Cancelada")*(tblEscenas[Hora inicio]&lt;F17)*(tblEscenas[Hora fin]&gt;E17))&gt;0,"SOLAPE","")))</f>
        <v/>
      </c>
      <c r="O17" s="23">
        <f>IF(COUNTA(A17:I17)=0,"",IF(OR(A17="",B17="",D17="",E17="",F17="",I17=""),"INCOMPLETO",IF(J17="PERSONAJE SIN ASIGNAR","PERSONAJE SIN ASIGNAR",IF(M17="HORARIO NO VÁLIDO","INCOMPLETO",IF(L17="NO DISPONIBLE","NO DISPONIBLE",IF(M17="FUERA DE HORARIO","FUERA DE HORARIO",IF(N17="SOLAPE","SOLAPE",IF(L17="PENDIENTE","PENDIENTE",IF(L17="SIN REGISTRO","SIN REGISTRO",IF(OR(L17="DISPONIBLE",AND(L17="DISPONIBILIDAD PARCIAL",M17="DENTRO DEL HORARIO")),"OK","INCOMPLETO"))))))))))</f>
        <v/>
      </c>
      <c r="P17" s="22" t="n"/>
      <c r="Q17" s="23">
        <f>IF(A17="","",IF(AND(H17="Cancelada",Resumen!$C$6="No"),"No","Sí"))</f>
        <v/>
      </c>
      <c r="R17" s="45">
        <f>IF(OR(B17="",D17="",Q17&lt;&gt;"Sí"),0,IF(COUNTIFS($B$5:B17,B17,$D$5:D17,D17,$Q$5:Q17,"Sí")=1,1,0))</f>
        <v/>
      </c>
    </row>
    <row r="18">
      <c r="A18" s="21" t="n"/>
      <c r="B18" s="21" t="n"/>
      <c r="C18" s="22" t="n"/>
      <c r="D18" s="43" t="n"/>
      <c r="E18" s="44" t="n"/>
      <c r="F18" s="44" t="n"/>
      <c r="G18" s="21" t="n"/>
      <c r="H18" s="21" t="n"/>
      <c r="I18" s="21" t="n"/>
      <c r="J18" s="23">
        <f>IF(I18="","",IFERROR(INDEX(tblReparto[ID de intérprete],MATCH(I18,tblReparto[Personaje],0)),"PERSONAJE SIN ASIGNAR"))</f>
        <v/>
      </c>
      <c r="K18" s="23">
        <f>IF(I18="","",IFERROR(INDEX(tblReparto[Intérprete],MATCH(I18,tblReparto[Personaje],0)),"PERSONAJE SIN ASIGNAR"))</f>
        <v/>
      </c>
      <c r="L18" s="23">
        <f>IF(OR(J18="",D18=""),"",IF(J18="PERSONAJE SIN ASIGNAR","PERSONAJE SIN ASIGNAR",IF(COUNTIFS(tblDisponibilidad[ID de intérprete],J18,tblDisponibilidad[Fecha],D18)=0,"SIN REGISTRO",IF(COUNTIFS(tblDisponibilidad[ID de intérprete],J18,tblDisponibilidad[Fecha],D18,tblDisponibilidad[Estado],"No disponible")&gt;0,"NO DISPONIBLE",IF(COUNTIFS(tblDisponibilidad[ID de intérprete],J18,tblDisponibilidad[Fecha],D18,tblDisponibilidad[Estado],"Pendiente")&gt;0,"PENDIENTE",IF(COUNTIFS(tblDisponibilidad[ID de intérprete],J18,tblDisponibilidad[Fecha],D18,tblDisponibilidad[Estado],"Disponibilidad parcial")&gt;0,"DISPONIBILIDAD PARCIAL","DISPONIBLE"))))))</f>
        <v/>
      </c>
      <c r="M18" s="23">
        <f>IF(OR(J18="",D18="",E18="",F18=""),"",IF(F18&lt;=E18,"HORARIO NO VÁLIDO",IF(L18&lt;&gt;"DISPONIBILIDAD PARCIAL","",IF(OR(E18&lt;SUMIFS(tblDisponibilidad[Disponible desde],tblDisponibilidad[ID de intérprete],J18,tblDisponibilidad[Fecha],D18),F18&gt;SUMIFS(tblDisponibilidad[Disponible hasta],tblDisponibilidad[ID de intérprete],J18,tblDisponibilidad[Fecha],D18)),"FUERA DE HORARIO","DENTRO DEL HORARIO"))))</f>
        <v/>
      </c>
      <c r="N18" s="23">
        <f>IF(OR(J18="",D18="",E18="",F18="",H18="Cancelada"),"",IF(J18="PERSONAJE SIN ASIGNAR","",IF(SUMPRODUCT((tblEscenas[ID de intérprete]=J18)*(tblEscenas[Fecha propuesta]=D18)*(tblEscenas[Escena]&lt;&gt;B18)*(tblEscenas[Estado de planificación]&lt;&gt;"Cancelada")*(tblEscenas[Hora inicio]&lt;F18)*(tblEscenas[Hora fin]&gt;E18))&gt;0,"SOLAPE","")))</f>
        <v/>
      </c>
      <c r="O18" s="23">
        <f>IF(COUNTA(A18:I18)=0,"",IF(OR(A18="",B18="",D18="",E18="",F18="",I18=""),"INCOMPLETO",IF(J18="PERSONAJE SIN ASIGNAR","PERSONAJE SIN ASIGNAR",IF(M18="HORARIO NO VÁLIDO","INCOMPLETO",IF(L18="NO DISPONIBLE","NO DISPONIBLE",IF(M18="FUERA DE HORARIO","FUERA DE HORARIO",IF(N18="SOLAPE","SOLAPE",IF(L18="PENDIENTE","PENDIENTE",IF(L18="SIN REGISTRO","SIN REGISTRO",IF(OR(L18="DISPONIBLE",AND(L18="DISPONIBILIDAD PARCIAL",M18="DENTRO DEL HORARIO")),"OK","INCOMPLETO"))))))))))</f>
        <v/>
      </c>
      <c r="P18" s="22" t="n"/>
      <c r="Q18" s="23">
        <f>IF(A18="","",IF(AND(H18="Cancelada",Resumen!$C$6="No"),"No","Sí"))</f>
        <v/>
      </c>
      <c r="R18" s="45">
        <f>IF(OR(B18="",D18="",Q18&lt;&gt;"Sí"),0,IF(COUNTIFS($B$5:B18,B18,$D$5:D18,D18,$Q$5:Q18,"Sí")=1,1,0))</f>
        <v/>
      </c>
    </row>
    <row r="19">
      <c r="A19" s="21" t="n"/>
      <c r="B19" s="21" t="n"/>
      <c r="C19" s="22" t="n"/>
      <c r="D19" s="43" t="n"/>
      <c r="E19" s="44" t="n"/>
      <c r="F19" s="44" t="n"/>
      <c r="G19" s="21" t="n"/>
      <c r="H19" s="21" t="n"/>
      <c r="I19" s="21" t="n"/>
      <c r="J19" s="23">
        <f>IF(I19="","",IFERROR(INDEX(tblReparto[ID de intérprete],MATCH(I19,tblReparto[Personaje],0)),"PERSONAJE SIN ASIGNAR"))</f>
        <v/>
      </c>
      <c r="K19" s="23">
        <f>IF(I19="","",IFERROR(INDEX(tblReparto[Intérprete],MATCH(I19,tblReparto[Personaje],0)),"PERSONAJE SIN ASIGNAR"))</f>
        <v/>
      </c>
      <c r="L19" s="23">
        <f>IF(OR(J19="",D19=""),"",IF(J19="PERSONAJE SIN ASIGNAR","PERSONAJE SIN ASIGNAR",IF(COUNTIFS(tblDisponibilidad[ID de intérprete],J19,tblDisponibilidad[Fecha],D19)=0,"SIN REGISTRO",IF(COUNTIFS(tblDisponibilidad[ID de intérprete],J19,tblDisponibilidad[Fecha],D19,tblDisponibilidad[Estado],"No disponible")&gt;0,"NO DISPONIBLE",IF(COUNTIFS(tblDisponibilidad[ID de intérprete],J19,tblDisponibilidad[Fecha],D19,tblDisponibilidad[Estado],"Pendiente")&gt;0,"PENDIENTE",IF(COUNTIFS(tblDisponibilidad[ID de intérprete],J19,tblDisponibilidad[Fecha],D19,tblDisponibilidad[Estado],"Disponibilidad parcial")&gt;0,"DISPONIBILIDAD PARCIAL","DISPONIBLE"))))))</f>
        <v/>
      </c>
      <c r="M19" s="23">
        <f>IF(OR(J19="",D19="",E19="",F19=""),"",IF(F19&lt;=E19,"HORARIO NO VÁLIDO",IF(L19&lt;&gt;"DISPONIBILIDAD PARCIAL","",IF(OR(E19&lt;SUMIFS(tblDisponibilidad[Disponible desde],tblDisponibilidad[ID de intérprete],J19,tblDisponibilidad[Fecha],D19),F19&gt;SUMIFS(tblDisponibilidad[Disponible hasta],tblDisponibilidad[ID de intérprete],J19,tblDisponibilidad[Fecha],D19)),"FUERA DE HORARIO","DENTRO DEL HORARIO"))))</f>
        <v/>
      </c>
      <c r="N19" s="23">
        <f>IF(OR(J19="",D19="",E19="",F19="",H19="Cancelada"),"",IF(J19="PERSONAJE SIN ASIGNAR","",IF(SUMPRODUCT((tblEscenas[ID de intérprete]=J19)*(tblEscenas[Fecha propuesta]=D19)*(tblEscenas[Escena]&lt;&gt;B19)*(tblEscenas[Estado de planificación]&lt;&gt;"Cancelada")*(tblEscenas[Hora inicio]&lt;F19)*(tblEscenas[Hora fin]&gt;E19))&gt;0,"SOLAPE","")))</f>
        <v/>
      </c>
      <c r="O19" s="23">
        <f>IF(COUNTA(A19:I19)=0,"",IF(OR(A19="",B19="",D19="",E19="",F19="",I19=""),"INCOMPLETO",IF(J19="PERSONAJE SIN ASIGNAR","PERSONAJE SIN ASIGNAR",IF(M19="HORARIO NO VÁLIDO","INCOMPLETO",IF(L19="NO DISPONIBLE","NO DISPONIBLE",IF(M19="FUERA DE HORARIO","FUERA DE HORARIO",IF(N19="SOLAPE","SOLAPE",IF(L19="PENDIENTE","PENDIENTE",IF(L19="SIN REGISTRO","SIN REGISTRO",IF(OR(L19="DISPONIBLE",AND(L19="DISPONIBILIDAD PARCIAL",M19="DENTRO DEL HORARIO")),"OK","INCOMPLETO"))))))))))</f>
        <v/>
      </c>
      <c r="P19" s="22" t="n"/>
      <c r="Q19" s="23">
        <f>IF(A19="","",IF(AND(H19="Cancelada",Resumen!$C$6="No"),"No","Sí"))</f>
        <v/>
      </c>
      <c r="R19" s="45">
        <f>IF(OR(B19="",D19="",Q19&lt;&gt;"Sí"),0,IF(COUNTIFS($B$5:B19,B19,$D$5:D19,D19,$Q$5:Q19,"Sí")=1,1,0))</f>
        <v/>
      </c>
    </row>
    <row r="20">
      <c r="A20" s="21" t="n"/>
      <c r="B20" s="21" t="n"/>
      <c r="C20" s="22" t="n"/>
      <c r="D20" s="43" t="n"/>
      <c r="E20" s="44" t="n"/>
      <c r="F20" s="44" t="n"/>
      <c r="G20" s="21" t="n"/>
      <c r="H20" s="21" t="n"/>
      <c r="I20" s="21" t="n"/>
      <c r="J20" s="23">
        <f>IF(I20="","",IFERROR(INDEX(tblReparto[ID de intérprete],MATCH(I20,tblReparto[Personaje],0)),"PERSONAJE SIN ASIGNAR"))</f>
        <v/>
      </c>
      <c r="K20" s="23">
        <f>IF(I20="","",IFERROR(INDEX(tblReparto[Intérprete],MATCH(I20,tblReparto[Personaje],0)),"PERSONAJE SIN ASIGNAR"))</f>
        <v/>
      </c>
      <c r="L20" s="23">
        <f>IF(OR(J20="",D20=""),"",IF(J20="PERSONAJE SIN ASIGNAR","PERSONAJE SIN ASIGNAR",IF(COUNTIFS(tblDisponibilidad[ID de intérprete],J20,tblDisponibilidad[Fecha],D20)=0,"SIN REGISTRO",IF(COUNTIFS(tblDisponibilidad[ID de intérprete],J20,tblDisponibilidad[Fecha],D20,tblDisponibilidad[Estado],"No disponible")&gt;0,"NO DISPONIBLE",IF(COUNTIFS(tblDisponibilidad[ID de intérprete],J20,tblDisponibilidad[Fecha],D20,tblDisponibilidad[Estado],"Pendiente")&gt;0,"PENDIENTE",IF(COUNTIFS(tblDisponibilidad[ID de intérprete],J20,tblDisponibilidad[Fecha],D20,tblDisponibilidad[Estado],"Disponibilidad parcial")&gt;0,"DISPONIBILIDAD PARCIAL","DISPONIBLE"))))))</f>
        <v/>
      </c>
      <c r="M20" s="23">
        <f>IF(OR(J20="",D20="",E20="",F20=""),"",IF(F20&lt;=E20,"HORARIO NO VÁLIDO",IF(L20&lt;&gt;"DISPONIBILIDAD PARCIAL","",IF(OR(E20&lt;SUMIFS(tblDisponibilidad[Disponible desde],tblDisponibilidad[ID de intérprete],J20,tblDisponibilidad[Fecha],D20),F20&gt;SUMIFS(tblDisponibilidad[Disponible hasta],tblDisponibilidad[ID de intérprete],J20,tblDisponibilidad[Fecha],D20)),"FUERA DE HORARIO","DENTRO DEL HORARIO"))))</f>
        <v/>
      </c>
      <c r="N20" s="23">
        <f>IF(OR(J20="",D20="",E20="",F20="",H20="Cancelada"),"",IF(J20="PERSONAJE SIN ASIGNAR","",IF(SUMPRODUCT((tblEscenas[ID de intérprete]=J20)*(tblEscenas[Fecha propuesta]=D20)*(tblEscenas[Escena]&lt;&gt;B20)*(tblEscenas[Estado de planificación]&lt;&gt;"Cancelada")*(tblEscenas[Hora inicio]&lt;F20)*(tblEscenas[Hora fin]&gt;E20))&gt;0,"SOLAPE","")))</f>
        <v/>
      </c>
      <c r="O20" s="23">
        <f>IF(COUNTA(A20:I20)=0,"",IF(OR(A20="",B20="",D20="",E20="",F20="",I20=""),"INCOMPLETO",IF(J20="PERSONAJE SIN ASIGNAR","PERSONAJE SIN ASIGNAR",IF(M20="HORARIO NO VÁLIDO","INCOMPLETO",IF(L20="NO DISPONIBLE","NO DISPONIBLE",IF(M20="FUERA DE HORARIO","FUERA DE HORARIO",IF(N20="SOLAPE","SOLAPE",IF(L20="PENDIENTE","PENDIENTE",IF(L20="SIN REGISTRO","SIN REGISTRO",IF(OR(L20="DISPONIBLE",AND(L20="DISPONIBILIDAD PARCIAL",M20="DENTRO DEL HORARIO")),"OK","INCOMPLETO"))))))))))</f>
        <v/>
      </c>
      <c r="P20" s="22" t="n"/>
      <c r="Q20" s="23">
        <f>IF(A20="","",IF(AND(H20="Cancelada",Resumen!$C$6="No"),"No","Sí"))</f>
        <v/>
      </c>
      <c r="R20" s="45">
        <f>IF(OR(B20="",D20="",Q20&lt;&gt;"Sí"),0,IF(COUNTIFS($B$5:B20,B20,$D$5:D20,D20,$Q$5:Q20,"Sí")=1,1,0))</f>
        <v/>
      </c>
    </row>
    <row r="21">
      <c r="A21" s="21" t="n"/>
      <c r="B21" s="21" t="n"/>
      <c r="C21" s="22" t="n"/>
      <c r="D21" s="43" t="n"/>
      <c r="E21" s="44" t="n"/>
      <c r="F21" s="44" t="n"/>
      <c r="G21" s="21" t="n"/>
      <c r="H21" s="21" t="n"/>
      <c r="I21" s="21" t="n"/>
      <c r="J21" s="23">
        <f>IF(I21="","",IFERROR(INDEX(tblReparto[ID de intérprete],MATCH(I21,tblReparto[Personaje],0)),"PERSONAJE SIN ASIGNAR"))</f>
        <v/>
      </c>
      <c r="K21" s="23">
        <f>IF(I21="","",IFERROR(INDEX(tblReparto[Intérprete],MATCH(I21,tblReparto[Personaje],0)),"PERSONAJE SIN ASIGNAR"))</f>
        <v/>
      </c>
      <c r="L21" s="23">
        <f>IF(OR(J21="",D21=""),"",IF(J21="PERSONAJE SIN ASIGNAR","PERSONAJE SIN ASIGNAR",IF(COUNTIFS(tblDisponibilidad[ID de intérprete],J21,tblDisponibilidad[Fecha],D21)=0,"SIN REGISTRO",IF(COUNTIFS(tblDisponibilidad[ID de intérprete],J21,tblDisponibilidad[Fecha],D21,tblDisponibilidad[Estado],"No disponible")&gt;0,"NO DISPONIBLE",IF(COUNTIFS(tblDisponibilidad[ID de intérprete],J21,tblDisponibilidad[Fecha],D21,tblDisponibilidad[Estado],"Pendiente")&gt;0,"PENDIENTE",IF(COUNTIFS(tblDisponibilidad[ID de intérprete],J21,tblDisponibilidad[Fecha],D21,tblDisponibilidad[Estado],"Disponibilidad parcial")&gt;0,"DISPONIBILIDAD PARCIAL","DISPONIBLE"))))))</f>
        <v/>
      </c>
      <c r="M21" s="23">
        <f>IF(OR(J21="",D21="",E21="",F21=""),"",IF(F21&lt;=E21,"HORARIO NO VÁLIDO",IF(L21&lt;&gt;"DISPONIBILIDAD PARCIAL","",IF(OR(E21&lt;SUMIFS(tblDisponibilidad[Disponible desde],tblDisponibilidad[ID de intérprete],J21,tblDisponibilidad[Fecha],D21),F21&gt;SUMIFS(tblDisponibilidad[Disponible hasta],tblDisponibilidad[ID de intérprete],J21,tblDisponibilidad[Fecha],D21)),"FUERA DE HORARIO","DENTRO DEL HORARIO"))))</f>
        <v/>
      </c>
      <c r="N21" s="23">
        <f>IF(OR(J21="",D21="",E21="",F21="",H21="Cancelada"),"",IF(J21="PERSONAJE SIN ASIGNAR","",IF(SUMPRODUCT((tblEscenas[ID de intérprete]=J21)*(tblEscenas[Fecha propuesta]=D21)*(tblEscenas[Escena]&lt;&gt;B21)*(tblEscenas[Estado de planificación]&lt;&gt;"Cancelada")*(tblEscenas[Hora inicio]&lt;F21)*(tblEscenas[Hora fin]&gt;E21))&gt;0,"SOLAPE","")))</f>
        <v/>
      </c>
      <c r="O21" s="23">
        <f>IF(COUNTA(A21:I21)=0,"",IF(OR(A21="",B21="",D21="",E21="",F21="",I21=""),"INCOMPLETO",IF(J21="PERSONAJE SIN ASIGNAR","PERSONAJE SIN ASIGNAR",IF(M21="HORARIO NO VÁLIDO","INCOMPLETO",IF(L21="NO DISPONIBLE","NO DISPONIBLE",IF(M21="FUERA DE HORARIO","FUERA DE HORARIO",IF(N21="SOLAPE","SOLAPE",IF(L21="PENDIENTE","PENDIENTE",IF(L21="SIN REGISTRO","SIN REGISTRO",IF(OR(L21="DISPONIBLE",AND(L21="DISPONIBILIDAD PARCIAL",M21="DENTRO DEL HORARIO")),"OK","INCOMPLETO"))))))))))</f>
        <v/>
      </c>
      <c r="P21" s="22" t="n"/>
      <c r="Q21" s="23">
        <f>IF(A21="","",IF(AND(H21="Cancelada",Resumen!$C$6="No"),"No","Sí"))</f>
        <v/>
      </c>
      <c r="R21" s="45">
        <f>IF(OR(B21="",D21="",Q21&lt;&gt;"Sí"),0,IF(COUNTIFS($B$5:B21,B21,$D$5:D21,D21,$Q$5:Q21,"Sí")=1,1,0))</f>
        <v/>
      </c>
    </row>
    <row r="22">
      <c r="A22" s="21" t="n"/>
      <c r="B22" s="21" t="n"/>
      <c r="C22" s="22" t="n"/>
      <c r="D22" s="43" t="n"/>
      <c r="E22" s="44" t="n"/>
      <c r="F22" s="44" t="n"/>
      <c r="G22" s="21" t="n"/>
      <c r="H22" s="21" t="n"/>
      <c r="I22" s="21" t="n"/>
      <c r="J22" s="23">
        <f>IF(I22="","",IFERROR(INDEX(tblReparto[ID de intérprete],MATCH(I22,tblReparto[Personaje],0)),"PERSONAJE SIN ASIGNAR"))</f>
        <v/>
      </c>
      <c r="K22" s="23">
        <f>IF(I22="","",IFERROR(INDEX(tblReparto[Intérprete],MATCH(I22,tblReparto[Personaje],0)),"PERSONAJE SIN ASIGNAR"))</f>
        <v/>
      </c>
      <c r="L22" s="23">
        <f>IF(OR(J22="",D22=""),"",IF(J22="PERSONAJE SIN ASIGNAR","PERSONAJE SIN ASIGNAR",IF(COUNTIFS(tblDisponibilidad[ID de intérprete],J22,tblDisponibilidad[Fecha],D22)=0,"SIN REGISTRO",IF(COUNTIFS(tblDisponibilidad[ID de intérprete],J22,tblDisponibilidad[Fecha],D22,tblDisponibilidad[Estado],"No disponible")&gt;0,"NO DISPONIBLE",IF(COUNTIFS(tblDisponibilidad[ID de intérprete],J22,tblDisponibilidad[Fecha],D22,tblDisponibilidad[Estado],"Pendiente")&gt;0,"PENDIENTE",IF(COUNTIFS(tblDisponibilidad[ID de intérprete],J22,tblDisponibilidad[Fecha],D22,tblDisponibilidad[Estado],"Disponibilidad parcial")&gt;0,"DISPONIBILIDAD PARCIAL","DISPONIBLE"))))))</f>
        <v/>
      </c>
      <c r="M22" s="23">
        <f>IF(OR(J22="",D22="",E22="",F22=""),"",IF(F22&lt;=E22,"HORARIO NO VÁLIDO",IF(L22&lt;&gt;"DISPONIBILIDAD PARCIAL","",IF(OR(E22&lt;SUMIFS(tblDisponibilidad[Disponible desde],tblDisponibilidad[ID de intérprete],J22,tblDisponibilidad[Fecha],D22),F22&gt;SUMIFS(tblDisponibilidad[Disponible hasta],tblDisponibilidad[ID de intérprete],J22,tblDisponibilidad[Fecha],D22)),"FUERA DE HORARIO","DENTRO DEL HORARIO"))))</f>
        <v/>
      </c>
      <c r="N22" s="23">
        <f>IF(OR(J22="",D22="",E22="",F22="",H22="Cancelada"),"",IF(J22="PERSONAJE SIN ASIGNAR","",IF(SUMPRODUCT((tblEscenas[ID de intérprete]=J22)*(tblEscenas[Fecha propuesta]=D22)*(tblEscenas[Escena]&lt;&gt;B22)*(tblEscenas[Estado de planificación]&lt;&gt;"Cancelada")*(tblEscenas[Hora inicio]&lt;F22)*(tblEscenas[Hora fin]&gt;E22))&gt;0,"SOLAPE","")))</f>
        <v/>
      </c>
      <c r="O22" s="23">
        <f>IF(COUNTA(A22:I22)=0,"",IF(OR(A22="",B22="",D22="",E22="",F22="",I22=""),"INCOMPLETO",IF(J22="PERSONAJE SIN ASIGNAR","PERSONAJE SIN ASIGNAR",IF(M22="HORARIO NO VÁLIDO","INCOMPLETO",IF(L22="NO DISPONIBLE","NO DISPONIBLE",IF(M22="FUERA DE HORARIO","FUERA DE HORARIO",IF(N22="SOLAPE","SOLAPE",IF(L22="PENDIENTE","PENDIENTE",IF(L22="SIN REGISTRO","SIN REGISTRO",IF(OR(L22="DISPONIBLE",AND(L22="DISPONIBILIDAD PARCIAL",M22="DENTRO DEL HORARIO")),"OK","INCOMPLETO"))))))))))</f>
        <v/>
      </c>
      <c r="P22" s="22" t="n"/>
      <c r="Q22" s="23">
        <f>IF(A22="","",IF(AND(H22="Cancelada",Resumen!$C$6="No"),"No","Sí"))</f>
        <v/>
      </c>
      <c r="R22" s="45">
        <f>IF(OR(B22="",D22="",Q22&lt;&gt;"Sí"),0,IF(COUNTIFS($B$5:B22,B22,$D$5:D22,D22,$Q$5:Q22,"Sí")=1,1,0))</f>
        <v/>
      </c>
    </row>
    <row r="23">
      <c r="A23" s="21" t="n"/>
      <c r="B23" s="21" t="n"/>
      <c r="C23" s="22" t="n"/>
      <c r="D23" s="43" t="n"/>
      <c r="E23" s="44" t="n"/>
      <c r="F23" s="44" t="n"/>
      <c r="G23" s="21" t="n"/>
      <c r="H23" s="21" t="n"/>
      <c r="I23" s="21" t="n"/>
      <c r="J23" s="23">
        <f>IF(I23="","",IFERROR(INDEX(tblReparto[ID de intérprete],MATCH(I23,tblReparto[Personaje],0)),"PERSONAJE SIN ASIGNAR"))</f>
        <v/>
      </c>
      <c r="K23" s="23">
        <f>IF(I23="","",IFERROR(INDEX(tblReparto[Intérprete],MATCH(I23,tblReparto[Personaje],0)),"PERSONAJE SIN ASIGNAR"))</f>
        <v/>
      </c>
      <c r="L23" s="23">
        <f>IF(OR(J23="",D23=""),"",IF(J23="PERSONAJE SIN ASIGNAR","PERSONAJE SIN ASIGNAR",IF(COUNTIFS(tblDisponibilidad[ID de intérprete],J23,tblDisponibilidad[Fecha],D23)=0,"SIN REGISTRO",IF(COUNTIFS(tblDisponibilidad[ID de intérprete],J23,tblDisponibilidad[Fecha],D23,tblDisponibilidad[Estado],"No disponible")&gt;0,"NO DISPONIBLE",IF(COUNTIFS(tblDisponibilidad[ID de intérprete],J23,tblDisponibilidad[Fecha],D23,tblDisponibilidad[Estado],"Pendiente")&gt;0,"PENDIENTE",IF(COUNTIFS(tblDisponibilidad[ID de intérprete],J23,tblDisponibilidad[Fecha],D23,tblDisponibilidad[Estado],"Disponibilidad parcial")&gt;0,"DISPONIBILIDAD PARCIAL","DISPONIBLE"))))))</f>
        <v/>
      </c>
      <c r="M23" s="23">
        <f>IF(OR(J23="",D23="",E23="",F23=""),"",IF(F23&lt;=E23,"HORARIO NO VÁLIDO",IF(L23&lt;&gt;"DISPONIBILIDAD PARCIAL","",IF(OR(E23&lt;SUMIFS(tblDisponibilidad[Disponible desde],tblDisponibilidad[ID de intérprete],J23,tblDisponibilidad[Fecha],D23),F23&gt;SUMIFS(tblDisponibilidad[Disponible hasta],tblDisponibilidad[ID de intérprete],J23,tblDisponibilidad[Fecha],D23)),"FUERA DE HORARIO","DENTRO DEL HORARIO"))))</f>
        <v/>
      </c>
      <c r="N23" s="23">
        <f>IF(OR(J23="",D23="",E23="",F23="",H23="Cancelada"),"",IF(J23="PERSONAJE SIN ASIGNAR","",IF(SUMPRODUCT((tblEscenas[ID de intérprete]=J23)*(tblEscenas[Fecha propuesta]=D23)*(tblEscenas[Escena]&lt;&gt;B23)*(tblEscenas[Estado de planificación]&lt;&gt;"Cancelada")*(tblEscenas[Hora inicio]&lt;F23)*(tblEscenas[Hora fin]&gt;E23))&gt;0,"SOLAPE","")))</f>
        <v/>
      </c>
      <c r="O23" s="23">
        <f>IF(COUNTA(A23:I23)=0,"",IF(OR(A23="",B23="",D23="",E23="",F23="",I23=""),"INCOMPLETO",IF(J23="PERSONAJE SIN ASIGNAR","PERSONAJE SIN ASIGNAR",IF(M23="HORARIO NO VÁLIDO","INCOMPLETO",IF(L23="NO DISPONIBLE","NO DISPONIBLE",IF(M23="FUERA DE HORARIO","FUERA DE HORARIO",IF(N23="SOLAPE","SOLAPE",IF(L23="PENDIENTE","PENDIENTE",IF(L23="SIN REGISTRO","SIN REGISTRO",IF(OR(L23="DISPONIBLE",AND(L23="DISPONIBILIDAD PARCIAL",M23="DENTRO DEL HORARIO")),"OK","INCOMPLETO"))))))))))</f>
        <v/>
      </c>
      <c r="P23" s="22" t="n"/>
      <c r="Q23" s="23">
        <f>IF(A23="","",IF(AND(H23="Cancelada",Resumen!$C$6="No"),"No","Sí"))</f>
        <v/>
      </c>
      <c r="R23" s="45">
        <f>IF(OR(B23="",D23="",Q23&lt;&gt;"Sí"),0,IF(COUNTIFS($B$5:B23,B23,$D$5:D23,D23,$Q$5:Q23,"Sí")=1,1,0))</f>
        <v/>
      </c>
    </row>
    <row r="24">
      <c r="A24" s="21" t="n"/>
      <c r="B24" s="21" t="n"/>
      <c r="C24" s="22" t="n"/>
      <c r="D24" s="43" t="n"/>
      <c r="E24" s="44" t="n"/>
      <c r="F24" s="44" t="n"/>
      <c r="G24" s="21" t="n"/>
      <c r="H24" s="21" t="n"/>
      <c r="I24" s="21" t="n"/>
      <c r="J24" s="23">
        <f>IF(I24="","",IFERROR(INDEX(tblReparto[ID de intérprete],MATCH(I24,tblReparto[Personaje],0)),"PERSONAJE SIN ASIGNAR"))</f>
        <v/>
      </c>
      <c r="K24" s="23">
        <f>IF(I24="","",IFERROR(INDEX(tblReparto[Intérprete],MATCH(I24,tblReparto[Personaje],0)),"PERSONAJE SIN ASIGNAR"))</f>
        <v/>
      </c>
      <c r="L24" s="23">
        <f>IF(OR(J24="",D24=""),"",IF(J24="PERSONAJE SIN ASIGNAR","PERSONAJE SIN ASIGNAR",IF(COUNTIFS(tblDisponibilidad[ID de intérprete],J24,tblDisponibilidad[Fecha],D24)=0,"SIN REGISTRO",IF(COUNTIFS(tblDisponibilidad[ID de intérprete],J24,tblDisponibilidad[Fecha],D24,tblDisponibilidad[Estado],"No disponible")&gt;0,"NO DISPONIBLE",IF(COUNTIFS(tblDisponibilidad[ID de intérprete],J24,tblDisponibilidad[Fecha],D24,tblDisponibilidad[Estado],"Pendiente")&gt;0,"PENDIENTE",IF(COUNTIFS(tblDisponibilidad[ID de intérprete],J24,tblDisponibilidad[Fecha],D24,tblDisponibilidad[Estado],"Disponibilidad parcial")&gt;0,"DISPONIBILIDAD PARCIAL","DISPONIBLE"))))))</f>
        <v/>
      </c>
      <c r="M24" s="23">
        <f>IF(OR(J24="",D24="",E24="",F24=""),"",IF(F24&lt;=E24,"HORARIO NO VÁLIDO",IF(L24&lt;&gt;"DISPONIBILIDAD PARCIAL","",IF(OR(E24&lt;SUMIFS(tblDisponibilidad[Disponible desde],tblDisponibilidad[ID de intérprete],J24,tblDisponibilidad[Fecha],D24),F24&gt;SUMIFS(tblDisponibilidad[Disponible hasta],tblDisponibilidad[ID de intérprete],J24,tblDisponibilidad[Fecha],D24)),"FUERA DE HORARIO","DENTRO DEL HORARIO"))))</f>
        <v/>
      </c>
      <c r="N24" s="23">
        <f>IF(OR(J24="",D24="",E24="",F24="",H24="Cancelada"),"",IF(J24="PERSONAJE SIN ASIGNAR","",IF(SUMPRODUCT((tblEscenas[ID de intérprete]=J24)*(tblEscenas[Fecha propuesta]=D24)*(tblEscenas[Escena]&lt;&gt;B24)*(tblEscenas[Estado de planificación]&lt;&gt;"Cancelada")*(tblEscenas[Hora inicio]&lt;F24)*(tblEscenas[Hora fin]&gt;E24))&gt;0,"SOLAPE","")))</f>
        <v/>
      </c>
      <c r="O24" s="23">
        <f>IF(COUNTA(A24:I24)=0,"",IF(OR(A24="",B24="",D24="",E24="",F24="",I24=""),"INCOMPLETO",IF(J24="PERSONAJE SIN ASIGNAR","PERSONAJE SIN ASIGNAR",IF(M24="HORARIO NO VÁLIDO","INCOMPLETO",IF(L24="NO DISPONIBLE","NO DISPONIBLE",IF(M24="FUERA DE HORARIO","FUERA DE HORARIO",IF(N24="SOLAPE","SOLAPE",IF(L24="PENDIENTE","PENDIENTE",IF(L24="SIN REGISTRO","SIN REGISTRO",IF(OR(L24="DISPONIBLE",AND(L24="DISPONIBILIDAD PARCIAL",M24="DENTRO DEL HORARIO")),"OK","INCOMPLETO"))))))))))</f>
        <v/>
      </c>
      <c r="P24" s="22" t="n"/>
      <c r="Q24" s="23">
        <f>IF(A24="","",IF(AND(H24="Cancelada",Resumen!$C$6="No"),"No","Sí"))</f>
        <v/>
      </c>
      <c r="R24" s="45">
        <f>IF(OR(B24="",D24="",Q24&lt;&gt;"Sí"),0,IF(COUNTIFS($B$5:B24,B24,$D$5:D24,D24,$Q$5:Q24,"Sí")=1,1,0))</f>
        <v/>
      </c>
    </row>
    <row r="25">
      <c r="A25" s="21" t="n"/>
      <c r="B25" s="21" t="n"/>
      <c r="C25" s="22" t="n"/>
      <c r="D25" s="43" t="n"/>
      <c r="E25" s="44" t="n"/>
      <c r="F25" s="44" t="n"/>
      <c r="G25" s="21" t="n"/>
      <c r="H25" s="21" t="n"/>
      <c r="I25" s="21" t="n"/>
      <c r="J25" s="23">
        <f>IF(I25="","",IFERROR(INDEX(tblReparto[ID de intérprete],MATCH(I25,tblReparto[Personaje],0)),"PERSONAJE SIN ASIGNAR"))</f>
        <v/>
      </c>
      <c r="K25" s="23">
        <f>IF(I25="","",IFERROR(INDEX(tblReparto[Intérprete],MATCH(I25,tblReparto[Personaje],0)),"PERSONAJE SIN ASIGNAR"))</f>
        <v/>
      </c>
      <c r="L25" s="23">
        <f>IF(OR(J25="",D25=""),"",IF(J25="PERSONAJE SIN ASIGNAR","PERSONAJE SIN ASIGNAR",IF(COUNTIFS(tblDisponibilidad[ID de intérprete],J25,tblDisponibilidad[Fecha],D25)=0,"SIN REGISTRO",IF(COUNTIFS(tblDisponibilidad[ID de intérprete],J25,tblDisponibilidad[Fecha],D25,tblDisponibilidad[Estado],"No disponible")&gt;0,"NO DISPONIBLE",IF(COUNTIFS(tblDisponibilidad[ID de intérprete],J25,tblDisponibilidad[Fecha],D25,tblDisponibilidad[Estado],"Pendiente")&gt;0,"PENDIENTE",IF(COUNTIFS(tblDisponibilidad[ID de intérprete],J25,tblDisponibilidad[Fecha],D25,tblDisponibilidad[Estado],"Disponibilidad parcial")&gt;0,"DISPONIBILIDAD PARCIAL","DISPONIBLE"))))))</f>
        <v/>
      </c>
      <c r="M25" s="23">
        <f>IF(OR(J25="",D25="",E25="",F25=""),"",IF(F25&lt;=E25,"HORARIO NO VÁLIDO",IF(L25&lt;&gt;"DISPONIBILIDAD PARCIAL","",IF(OR(E25&lt;SUMIFS(tblDisponibilidad[Disponible desde],tblDisponibilidad[ID de intérprete],J25,tblDisponibilidad[Fecha],D25),F25&gt;SUMIFS(tblDisponibilidad[Disponible hasta],tblDisponibilidad[ID de intérprete],J25,tblDisponibilidad[Fecha],D25)),"FUERA DE HORARIO","DENTRO DEL HORARIO"))))</f>
        <v/>
      </c>
      <c r="N25" s="23">
        <f>IF(OR(J25="",D25="",E25="",F25="",H25="Cancelada"),"",IF(J25="PERSONAJE SIN ASIGNAR","",IF(SUMPRODUCT((tblEscenas[ID de intérprete]=J25)*(tblEscenas[Fecha propuesta]=D25)*(tblEscenas[Escena]&lt;&gt;B25)*(tblEscenas[Estado de planificación]&lt;&gt;"Cancelada")*(tblEscenas[Hora inicio]&lt;F25)*(tblEscenas[Hora fin]&gt;E25))&gt;0,"SOLAPE","")))</f>
        <v/>
      </c>
      <c r="O25" s="23">
        <f>IF(COUNTA(A25:I25)=0,"",IF(OR(A25="",B25="",D25="",E25="",F25="",I25=""),"INCOMPLETO",IF(J25="PERSONAJE SIN ASIGNAR","PERSONAJE SIN ASIGNAR",IF(M25="HORARIO NO VÁLIDO","INCOMPLETO",IF(L25="NO DISPONIBLE","NO DISPONIBLE",IF(M25="FUERA DE HORARIO","FUERA DE HORARIO",IF(N25="SOLAPE","SOLAPE",IF(L25="PENDIENTE","PENDIENTE",IF(L25="SIN REGISTRO","SIN REGISTRO",IF(OR(L25="DISPONIBLE",AND(L25="DISPONIBILIDAD PARCIAL",M25="DENTRO DEL HORARIO")),"OK","INCOMPLETO"))))))))))</f>
        <v/>
      </c>
      <c r="P25" s="22" t="n"/>
      <c r="Q25" s="23">
        <f>IF(A25="","",IF(AND(H25="Cancelada",Resumen!$C$6="No"),"No","Sí"))</f>
        <v/>
      </c>
      <c r="R25" s="45">
        <f>IF(OR(B25="",D25="",Q25&lt;&gt;"Sí"),0,IF(COUNTIFS($B$5:B25,B25,$D$5:D25,D25,$Q$5:Q25,"Sí")=1,1,0))</f>
        <v/>
      </c>
    </row>
    <row r="26">
      <c r="A26" s="21" t="n"/>
      <c r="B26" s="21" t="n"/>
      <c r="C26" s="22" t="n"/>
      <c r="D26" s="43" t="n"/>
      <c r="E26" s="44" t="n"/>
      <c r="F26" s="44" t="n"/>
      <c r="G26" s="21" t="n"/>
      <c r="H26" s="21" t="n"/>
      <c r="I26" s="21" t="n"/>
      <c r="J26" s="23">
        <f>IF(I26="","",IFERROR(INDEX(tblReparto[ID de intérprete],MATCH(I26,tblReparto[Personaje],0)),"PERSONAJE SIN ASIGNAR"))</f>
        <v/>
      </c>
      <c r="K26" s="23">
        <f>IF(I26="","",IFERROR(INDEX(tblReparto[Intérprete],MATCH(I26,tblReparto[Personaje],0)),"PERSONAJE SIN ASIGNAR"))</f>
        <v/>
      </c>
      <c r="L26" s="23">
        <f>IF(OR(J26="",D26=""),"",IF(J26="PERSONAJE SIN ASIGNAR","PERSONAJE SIN ASIGNAR",IF(COUNTIFS(tblDisponibilidad[ID de intérprete],J26,tblDisponibilidad[Fecha],D26)=0,"SIN REGISTRO",IF(COUNTIFS(tblDisponibilidad[ID de intérprete],J26,tblDisponibilidad[Fecha],D26,tblDisponibilidad[Estado],"No disponible")&gt;0,"NO DISPONIBLE",IF(COUNTIFS(tblDisponibilidad[ID de intérprete],J26,tblDisponibilidad[Fecha],D26,tblDisponibilidad[Estado],"Pendiente")&gt;0,"PENDIENTE",IF(COUNTIFS(tblDisponibilidad[ID de intérprete],J26,tblDisponibilidad[Fecha],D26,tblDisponibilidad[Estado],"Disponibilidad parcial")&gt;0,"DISPONIBILIDAD PARCIAL","DISPONIBLE"))))))</f>
        <v/>
      </c>
      <c r="M26" s="23">
        <f>IF(OR(J26="",D26="",E26="",F26=""),"",IF(F26&lt;=E26,"HORARIO NO VÁLIDO",IF(L26&lt;&gt;"DISPONIBILIDAD PARCIAL","",IF(OR(E26&lt;SUMIFS(tblDisponibilidad[Disponible desde],tblDisponibilidad[ID de intérprete],J26,tblDisponibilidad[Fecha],D26),F26&gt;SUMIFS(tblDisponibilidad[Disponible hasta],tblDisponibilidad[ID de intérprete],J26,tblDisponibilidad[Fecha],D26)),"FUERA DE HORARIO","DENTRO DEL HORARIO"))))</f>
        <v/>
      </c>
      <c r="N26" s="23">
        <f>IF(OR(J26="",D26="",E26="",F26="",H26="Cancelada"),"",IF(J26="PERSONAJE SIN ASIGNAR","",IF(SUMPRODUCT((tblEscenas[ID de intérprete]=J26)*(tblEscenas[Fecha propuesta]=D26)*(tblEscenas[Escena]&lt;&gt;B26)*(tblEscenas[Estado de planificación]&lt;&gt;"Cancelada")*(tblEscenas[Hora inicio]&lt;F26)*(tblEscenas[Hora fin]&gt;E26))&gt;0,"SOLAPE","")))</f>
        <v/>
      </c>
      <c r="O26" s="23">
        <f>IF(COUNTA(A26:I26)=0,"",IF(OR(A26="",B26="",D26="",E26="",F26="",I26=""),"INCOMPLETO",IF(J26="PERSONAJE SIN ASIGNAR","PERSONAJE SIN ASIGNAR",IF(M26="HORARIO NO VÁLIDO","INCOMPLETO",IF(L26="NO DISPONIBLE","NO DISPONIBLE",IF(M26="FUERA DE HORARIO","FUERA DE HORARIO",IF(N26="SOLAPE","SOLAPE",IF(L26="PENDIENTE","PENDIENTE",IF(L26="SIN REGISTRO","SIN REGISTRO",IF(OR(L26="DISPONIBLE",AND(L26="DISPONIBILIDAD PARCIAL",M26="DENTRO DEL HORARIO")),"OK","INCOMPLETO"))))))))))</f>
        <v/>
      </c>
      <c r="P26" s="22" t="n"/>
      <c r="Q26" s="23">
        <f>IF(A26="","",IF(AND(H26="Cancelada",Resumen!$C$6="No"),"No","Sí"))</f>
        <v/>
      </c>
      <c r="R26" s="45">
        <f>IF(OR(B26="",D26="",Q26&lt;&gt;"Sí"),0,IF(COUNTIFS($B$5:B26,B26,$D$5:D26,D26,$Q$5:Q26,"Sí")=1,1,0))</f>
        <v/>
      </c>
    </row>
    <row r="27">
      <c r="A27" s="21" t="n"/>
      <c r="B27" s="21" t="n"/>
      <c r="C27" s="22" t="n"/>
      <c r="D27" s="43" t="n"/>
      <c r="E27" s="44" t="n"/>
      <c r="F27" s="44" t="n"/>
      <c r="G27" s="21" t="n"/>
      <c r="H27" s="21" t="n"/>
      <c r="I27" s="21" t="n"/>
      <c r="J27" s="23">
        <f>IF(I27="","",IFERROR(INDEX(tblReparto[ID de intérprete],MATCH(I27,tblReparto[Personaje],0)),"PERSONAJE SIN ASIGNAR"))</f>
        <v/>
      </c>
      <c r="K27" s="23">
        <f>IF(I27="","",IFERROR(INDEX(tblReparto[Intérprete],MATCH(I27,tblReparto[Personaje],0)),"PERSONAJE SIN ASIGNAR"))</f>
        <v/>
      </c>
      <c r="L27" s="23">
        <f>IF(OR(J27="",D27=""),"",IF(J27="PERSONAJE SIN ASIGNAR","PERSONAJE SIN ASIGNAR",IF(COUNTIFS(tblDisponibilidad[ID de intérprete],J27,tblDisponibilidad[Fecha],D27)=0,"SIN REGISTRO",IF(COUNTIFS(tblDisponibilidad[ID de intérprete],J27,tblDisponibilidad[Fecha],D27,tblDisponibilidad[Estado],"No disponible")&gt;0,"NO DISPONIBLE",IF(COUNTIFS(tblDisponibilidad[ID de intérprete],J27,tblDisponibilidad[Fecha],D27,tblDisponibilidad[Estado],"Pendiente")&gt;0,"PENDIENTE",IF(COUNTIFS(tblDisponibilidad[ID de intérprete],J27,tblDisponibilidad[Fecha],D27,tblDisponibilidad[Estado],"Disponibilidad parcial")&gt;0,"DISPONIBILIDAD PARCIAL","DISPONIBLE"))))))</f>
        <v/>
      </c>
      <c r="M27" s="23">
        <f>IF(OR(J27="",D27="",E27="",F27=""),"",IF(F27&lt;=E27,"HORARIO NO VÁLIDO",IF(L27&lt;&gt;"DISPONIBILIDAD PARCIAL","",IF(OR(E27&lt;SUMIFS(tblDisponibilidad[Disponible desde],tblDisponibilidad[ID de intérprete],J27,tblDisponibilidad[Fecha],D27),F27&gt;SUMIFS(tblDisponibilidad[Disponible hasta],tblDisponibilidad[ID de intérprete],J27,tblDisponibilidad[Fecha],D27)),"FUERA DE HORARIO","DENTRO DEL HORARIO"))))</f>
        <v/>
      </c>
      <c r="N27" s="23">
        <f>IF(OR(J27="",D27="",E27="",F27="",H27="Cancelada"),"",IF(J27="PERSONAJE SIN ASIGNAR","",IF(SUMPRODUCT((tblEscenas[ID de intérprete]=J27)*(tblEscenas[Fecha propuesta]=D27)*(tblEscenas[Escena]&lt;&gt;B27)*(tblEscenas[Estado de planificación]&lt;&gt;"Cancelada")*(tblEscenas[Hora inicio]&lt;F27)*(tblEscenas[Hora fin]&gt;E27))&gt;0,"SOLAPE","")))</f>
        <v/>
      </c>
      <c r="O27" s="23">
        <f>IF(COUNTA(A27:I27)=0,"",IF(OR(A27="",B27="",D27="",E27="",F27="",I27=""),"INCOMPLETO",IF(J27="PERSONAJE SIN ASIGNAR","PERSONAJE SIN ASIGNAR",IF(M27="HORARIO NO VÁLIDO","INCOMPLETO",IF(L27="NO DISPONIBLE","NO DISPONIBLE",IF(M27="FUERA DE HORARIO","FUERA DE HORARIO",IF(N27="SOLAPE","SOLAPE",IF(L27="PENDIENTE","PENDIENTE",IF(L27="SIN REGISTRO","SIN REGISTRO",IF(OR(L27="DISPONIBLE",AND(L27="DISPONIBILIDAD PARCIAL",M27="DENTRO DEL HORARIO")),"OK","INCOMPLETO"))))))))))</f>
        <v/>
      </c>
      <c r="P27" s="22" t="n"/>
      <c r="Q27" s="23">
        <f>IF(A27="","",IF(AND(H27="Cancelada",Resumen!$C$6="No"),"No","Sí"))</f>
        <v/>
      </c>
      <c r="R27" s="45">
        <f>IF(OR(B27="",D27="",Q27&lt;&gt;"Sí"),0,IF(COUNTIFS($B$5:B27,B27,$D$5:D27,D27,$Q$5:Q27,"Sí")=1,1,0))</f>
        <v/>
      </c>
    </row>
    <row r="28">
      <c r="A28" s="21" t="n"/>
      <c r="B28" s="21" t="n"/>
      <c r="C28" s="22" t="n"/>
      <c r="D28" s="43" t="n"/>
      <c r="E28" s="44" t="n"/>
      <c r="F28" s="44" t="n"/>
      <c r="G28" s="21" t="n"/>
      <c r="H28" s="21" t="n"/>
      <c r="I28" s="21" t="n"/>
      <c r="J28" s="23">
        <f>IF(I28="","",IFERROR(INDEX(tblReparto[ID de intérprete],MATCH(I28,tblReparto[Personaje],0)),"PERSONAJE SIN ASIGNAR"))</f>
        <v/>
      </c>
      <c r="K28" s="23">
        <f>IF(I28="","",IFERROR(INDEX(tblReparto[Intérprete],MATCH(I28,tblReparto[Personaje],0)),"PERSONAJE SIN ASIGNAR"))</f>
        <v/>
      </c>
      <c r="L28" s="23">
        <f>IF(OR(J28="",D28=""),"",IF(J28="PERSONAJE SIN ASIGNAR","PERSONAJE SIN ASIGNAR",IF(COUNTIFS(tblDisponibilidad[ID de intérprete],J28,tblDisponibilidad[Fecha],D28)=0,"SIN REGISTRO",IF(COUNTIFS(tblDisponibilidad[ID de intérprete],J28,tblDisponibilidad[Fecha],D28,tblDisponibilidad[Estado],"No disponible")&gt;0,"NO DISPONIBLE",IF(COUNTIFS(tblDisponibilidad[ID de intérprete],J28,tblDisponibilidad[Fecha],D28,tblDisponibilidad[Estado],"Pendiente")&gt;0,"PENDIENTE",IF(COUNTIFS(tblDisponibilidad[ID de intérprete],J28,tblDisponibilidad[Fecha],D28,tblDisponibilidad[Estado],"Disponibilidad parcial")&gt;0,"DISPONIBILIDAD PARCIAL","DISPONIBLE"))))))</f>
        <v/>
      </c>
      <c r="M28" s="23">
        <f>IF(OR(J28="",D28="",E28="",F28=""),"",IF(F28&lt;=E28,"HORARIO NO VÁLIDO",IF(L28&lt;&gt;"DISPONIBILIDAD PARCIAL","",IF(OR(E28&lt;SUMIFS(tblDisponibilidad[Disponible desde],tblDisponibilidad[ID de intérprete],J28,tblDisponibilidad[Fecha],D28),F28&gt;SUMIFS(tblDisponibilidad[Disponible hasta],tblDisponibilidad[ID de intérprete],J28,tblDisponibilidad[Fecha],D28)),"FUERA DE HORARIO","DENTRO DEL HORARIO"))))</f>
        <v/>
      </c>
      <c r="N28" s="23">
        <f>IF(OR(J28="",D28="",E28="",F28="",H28="Cancelada"),"",IF(J28="PERSONAJE SIN ASIGNAR","",IF(SUMPRODUCT((tblEscenas[ID de intérprete]=J28)*(tblEscenas[Fecha propuesta]=D28)*(tblEscenas[Escena]&lt;&gt;B28)*(tblEscenas[Estado de planificación]&lt;&gt;"Cancelada")*(tblEscenas[Hora inicio]&lt;F28)*(tblEscenas[Hora fin]&gt;E28))&gt;0,"SOLAPE","")))</f>
        <v/>
      </c>
      <c r="O28" s="23">
        <f>IF(COUNTA(A28:I28)=0,"",IF(OR(A28="",B28="",D28="",E28="",F28="",I28=""),"INCOMPLETO",IF(J28="PERSONAJE SIN ASIGNAR","PERSONAJE SIN ASIGNAR",IF(M28="HORARIO NO VÁLIDO","INCOMPLETO",IF(L28="NO DISPONIBLE","NO DISPONIBLE",IF(M28="FUERA DE HORARIO","FUERA DE HORARIO",IF(N28="SOLAPE","SOLAPE",IF(L28="PENDIENTE","PENDIENTE",IF(L28="SIN REGISTRO","SIN REGISTRO",IF(OR(L28="DISPONIBLE",AND(L28="DISPONIBILIDAD PARCIAL",M28="DENTRO DEL HORARIO")),"OK","INCOMPLETO"))))))))))</f>
        <v/>
      </c>
      <c r="P28" s="22" t="n"/>
      <c r="Q28" s="23">
        <f>IF(A28="","",IF(AND(H28="Cancelada",Resumen!$C$6="No"),"No","Sí"))</f>
        <v/>
      </c>
      <c r="R28" s="45">
        <f>IF(OR(B28="",D28="",Q28&lt;&gt;"Sí"),0,IF(COUNTIFS($B$5:B28,B28,$D$5:D28,D28,$Q$5:Q28,"Sí")=1,1,0))</f>
        <v/>
      </c>
    </row>
    <row r="29">
      <c r="A29" s="21" t="n"/>
      <c r="B29" s="21" t="n"/>
      <c r="C29" s="22" t="n"/>
      <c r="D29" s="43" t="n"/>
      <c r="E29" s="44" t="n"/>
      <c r="F29" s="44" t="n"/>
      <c r="G29" s="21" t="n"/>
      <c r="H29" s="21" t="n"/>
      <c r="I29" s="21" t="n"/>
      <c r="J29" s="23">
        <f>IF(I29="","",IFERROR(INDEX(tblReparto[ID de intérprete],MATCH(I29,tblReparto[Personaje],0)),"PERSONAJE SIN ASIGNAR"))</f>
        <v/>
      </c>
      <c r="K29" s="23">
        <f>IF(I29="","",IFERROR(INDEX(tblReparto[Intérprete],MATCH(I29,tblReparto[Personaje],0)),"PERSONAJE SIN ASIGNAR"))</f>
        <v/>
      </c>
      <c r="L29" s="23">
        <f>IF(OR(J29="",D29=""),"",IF(J29="PERSONAJE SIN ASIGNAR","PERSONAJE SIN ASIGNAR",IF(COUNTIFS(tblDisponibilidad[ID de intérprete],J29,tblDisponibilidad[Fecha],D29)=0,"SIN REGISTRO",IF(COUNTIFS(tblDisponibilidad[ID de intérprete],J29,tblDisponibilidad[Fecha],D29,tblDisponibilidad[Estado],"No disponible")&gt;0,"NO DISPONIBLE",IF(COUNTIFS(tblDisponibilidad[ID de intérprete],J29,tblDisponibilidad[Fecha],D29,tblDisponibilidad[Estado],"Pendiente")&gt;0,"PENDIENTE",IF(COUNTIFS(tblDisponibilidad[ID de intérprete],J29,tblDisponibilidad[Fecha],D29,tblDisponibilidad[Estado],"Disponibilidad parcial")&gt;0,"DISPONIBILIDAD PARCIAL","DISPONIBLE"))))))</f>
        <v/>
      </c>
      <c r="M29" s="23">
        <f>IF(OR(J29="",D29="",E29="",F29=""),"",IF(F29&lt;=E29,"HORARIO NO VÁLIDO",IF(L29&lt;&gt;"DISPONIBILIDAD PARCIAL","",IF(OR(E29&lt;SUMIFS(tblDisponibilidad[Disponible desde],tblDisponibilidad[ID de intérprete],J29,tblDisponibilidad[Fecha],D29),F29&gt;SUMIFS(tblDisponibilidad[Disponible hasta],tblDisponibilidad[ID de intérprete],J29,tblDisponibilidad[Fecha],D29)),"FUERA DE HORARIO","DENTRO DEL HORARIO"))))</f>
        <v/>
      </c>
      <c r="N29" s="23">
        <f>IF(OR(J29="",D29="",E29="",F29="",H29="Cancelada"),"",IF(J29="PERSONAJE SIN ASIGNAR","",IF(SUMPRODUCT((tblEscenas[ID de intérprete]=J29)*(tblEscenas[Fecha propuesta]=D29)*(tblEscenas[Escena]&lt;&gt;B29)*(tblEscenas[Estado de planificación]&lt;&gt;"Cancelada")*(tblEscenas[Hora inicio]&lt;F29)*(tblEscenas[Hora fin]&gt;E29))&gt;0,"SOLAPE","")))</f>
        <v/>
      </c>
      <c r="O29" s="23">
        <f>IF(COUNTA(A29:I29)=0,"",IF(OR(A29="",B29="",D29="",E29="",F29="",I29=""),"INCOMPLETO",IF(J29="PERSONAJE SIN ASIGNAR","PERSONAJE SIN ASIGNAR",IF(M29="HORARIO NO VÁLIDO","INCOMPLETO",IF(L29="NO DISPONIBLE","NO DISPONIBLE",IF(M29="FUERA DE HORARIO","FUERA DE HORARIO",IF(N29="SOLAPE","SOLAPE",IF(L29="PENDIENTE","PENDIENTE",IF(L29="SIN REGISTRO","SIN REGISTRO",IF(OR(L29="DISPONIBLE",AND(L29="DISPONIBILIDAD PARCIAL",M29="DENTRO DEL HORARIO")),"OK","INCOMPLETO"))))))))))</f>
        <v/>
      </c>
      <c r="P29" s="22" t="n"/>
      <c r="Q29" s="23">
        <f>IF(A29="","",IF(AND(H29="Cancelada",Resumen!$C$6="No"),"No","Sí"))</f>
        <v/>
      </c>
      <c r="R29" s="45">
        <f>IF(OR(B29="",D29="",Q29&lt;&gt;"Sí"),0,IF(COUNTIFS($B$5:B29,B29,$D$5:D29,D29,$Q$5:Q29,"Sí")=1,1,0))</f>
        <v/>
      </c>
    </row>
    <row r="30">
      <c r="A30" s="21" t="n"/>
      <c r="B30" s="21" t="n"/>
      <c r="C30" s="22" t="n"/>
      <c r="D30" s="43" t="n"/>
      <c r="E30" s="44" t="n"/>
      <c r="F30" s="44" t="n"/>
      <c r="G30" s="21" t="n"/>
      <c r="H30" s="21" t="n"/>
      <c r="I30" s="21" t="n"/>
      <c r="J30" s="23">
        <f>IF(I30="","",IFERROR(INDEX(tblReparto[ID de intérprete],MATCH(I30,tblReparto[Personaje],0)),"PERSONAJE SIN ASIGNAR"))</f>
        <v/>
      </c>
      <c r="K30" s="23">
        <f>IF(I30="","",IFERROR(INDEX(tblReparto[Intérprete],MATCH(I30,tblReparto[Personaje],0)),"PERSONAJE SIN ASIGNAR"))</f>
        <v/>
      </c>
      <c r="L30" s="23">
        <f>IF(OR(J30="",D30=""),"",IF(J30="PERSONAJE SIN ASIGNAR","PERSONAJE SIN ASIGNAR",IF(COUNTIFS(tblDisponibilidad[ID de intérprete],J30,tblDisponibilidad[Fecha],D30)=0,"SIN REGISTRO",IF(COUNTIFS(tblDisponibilidad[ID de intérprete],J30,tblDisponibilidad[Fecha],D30,tblDisponibilidad[Estado],"No disponible")&gt;0,"NO DISPONIBLE",IF(COUNTIFS(tblDisponibilidad[ID de intérprete],J30,tblDisponibilidad[Fecha],D30,tblDisponibilidad[Estado],"Pendiente")&gt;0,"PENDIENTE",IF(COUNTIFS(tblDisponibilidad[ID de intérprete],J30,tblDisponibilidad[Fecha],D30,tblDisponibilidad[Estado],"Disponibilidad parcial")&gt;0,"DISPONIBILIDAD PARCIAL","DISPONIBLE"))))))</f>
        <v/>
      </c>
      <c r="M30" s="23">
        <f>IF(OR(J30="",D30="",E30="",F30=""),"",IF(F30&lt;=E30,"HORARIO NO VÁLIDO",IF(L30&lt;&gt;"DISPONIBILIDAD PARCIAL","",IF(OR(E30&lt;SUMIFS(tblDisponibilidad[Disponible desde],tblDisponibilidad[ID de intérprete],J30,tblDisponibilidad[Fecha],D30),F30&gt;SUMIFS(tblDisponibilidad[Disponible hasta],tblDisponibilidad[ID de intérprete],J30,tblDisponibilidad[Fecha],D30)),"FUERA DE HORARIO","DENTRO DEL HORARIO"))))</f>
        <v/>
      </c>
      <c r="N30" s="23">
        <f>IF(OR(J30="",D30="",E30="",F30="",H30="Cancelada"),"",IF(J30="PERSONAJE SIN ASIGNAR","",IF(SUMPRODUCT((tblEscenas[ID de intérprete]=J30)*(tblEscenas[Fecha propuesta]=D30)*(tblEscenas[Escena]&lt;&gt;B30)*(tblEscenas[Estado de planificación]&lt;&gt;"Cancelada")*(tblEscenas[Hora inicio]&lt;F30)*(tblEscenas[Hora fin]&gt;E30))&gt;0,"SOLAPE","")))</f>
        <v/>
      </c>
      <c r="O30" s="23">
        <f>IF(COUNTA(A30:I30)=0,"",IF(OR(A30="",B30="",D30="",E30="",F30="",I30=""),"INCOMPLETO",IF(J30="PERSONAJE SIN ASIGNAR","PERSONAJE SIN ASIGNAR",IF(M30="HORARIO NO VÁLIDO","INCOMPLETO",IF(L30="NO DISPONIBLE","NO DISPONIBLE",IF(M30="FUERA DE HORARIO","FUERA DE HORARIO",IF(N30="SOLAPE","SOLAPE",IF(L30="PENDIENTE","PENDIENTE",IF(L30="SIN REGISTRO","SIN REGISTRO",IF(OR(L30="DISPONIBLE",AND(L30="DISPONIBILIDAD PARCIAL",M30="DENTRO DEL HORARIO")),"OK","INCOMPLETO"))))))))))</f>
        <v/>
      </c>
      <c r="P30" s="22" t="n"/>
      <c r="Q30" s="23">
        <f>IF(A30="","",IF(AND(H30="Cancelada",Resumen!$C$6="No"),"No","Sí"))</f>
        <v/>
      </c>
      <c r="R30" s="45">
        <f>IF(OR(B30="",D30="",Q30&lt;&gt;"Sí"),0,IF(COUNTIFS($B$5:B30,B30,$D$5:D30,D30,$Q$5:Q30,"Sí")=1,1,0))</f>
        <v/>
      </c>
    </row>
    <row r="31">
      <c r="A31" s="21" t="n"/>
      <c r="B31" s="21" t="n"/>
      <c r="C31" s="22" t="n"/>
      <c r="D31" s="43" t="n"/>
      <c r="E31" s="44" t="n"/>
      <c r="F31" s="44" t="n"/>
      <c r="G31" s="21" t="n"/>
      <c r="H31" s="21" t="n"/>
      <c r="I31" s="21" t="n"/>
      <c r="J31" s="23">
        <f>IF(I31="","",IFERROR(INDEX(tblReparto[ID de intérprete],MATCH(I31,tblReparto[Personaje],0)),"PERSONAJE SIN ASIGNAR"))</f>
        <v/>
      </c>
      <c r="K31" s="23">
        <f>IF(I31="","",IFERROR(INDEX(tblReparto[Intérprete],MATCH(I31,tblReparto[Personaje],0)),"PERSONAJE SIN ASIGNAR"))</f>
        <v/>
      </c>
      <c r="L31" s="23">
        <f>IF(OR(J31="",D31=""),"",IF(J31="PERSONAJE SIN ASIGNAR","PERSONAJE SIN ASIGNAR",IF(COUNTIFS(tblDisponibilidad[ID de intérprete],J31,tblDisponibilidad[Fecha],D31)=0,"SIN REGISTRO",IF(COUNTIFS(tblDisponibilidad[ID de intérprete],J31,tblDisponibilidad[Fecha],D31,tblDisponibilidad[Estado],"No disponible")&gt;0,"NO DISPONIBLE",IF(COUNTIFS(tblDisponibilidad[ID de intérprete],J31,tblDisponibilidad[Fecha],D31,tblDisponibilidad[Estado],"Pendiente")&gt;0,"PENDIENTE",IF(COUNTIFS(tblDisponibilidad[ID de intérprete],J31,tblDisponibilidad[Fecha],D31,tblDisponibilidad[Estado],"Disponibilidad parcial")&gt;0,"DISPONIBILIDAD PARCIAL","DISPONIBLE"))))))</f>
        <v/>
      </c>
      <c r="M31" s="23">
        <f>IF(OR(J31="",D31="",E31="",F31=""),"",IF(F31&lt;=E31,"HORARIO NO VÁLIDO",IF(L31&lt;&gt;"DISPONIBILIDAD PARCIAL","",IF(OR(E31&lt;SUMIFS(tblDisponibilidad[Disponible desde],tblDisponibilidad[ID de intérprete],J31,tblDisponibilidad[Fecha],D31),F31&gt;SUMIFS(tblDisponibilidad[Disponible hasta],tblDisponibilidad[ID de intérprete],J31,tblDisponibilidad[Fecha],D31)),"FUERA DE HORARIO","DENTRO DEL HORARIO"))))</f>
        <v/>
      </c>
      <c r="N31" s="23">
        <f>IF(OR(J31="",D31="",E31="",F31="",H31="Cancelada"),"",IF(J31="PERSONAJE SIN ASIGNAR","",IF(SUMPRODUCT((tblEscenas[ID de intérprete]=J31)*(tblEscenas[Fecha propuesta]=D31)*(tblEscenas[Escena]&lt;&gt;B31)*(tblEscenas[Estado de planificación]&lt;&gt;"Cancelada")*(tblEscenas[Hora inicio]&lt;F31)*(tblEscenas[Hora fin]&gt;E31))&gt;0,"SOLAPE","")))</f>
        <v/>
      </c>
      <c r="O31" s="23">
        <f>IF(COUNTA(A31:I31)=0,"",IF(OR(A31="",B31="",D31="",E31="",F31="",I31=""),"INCOMPLETO",IF(J31="PERSONAJE SIN ASIGNAR","PERSONAJE SIN ASIGNAR",IF(M31="HORARIO NO VÁLIDO","INCOMPLETO",IF(L31="NO DISPONIBLE","NO DISPONIBLE",IF(M31="FUERA DE HORARIO","FUERA DE HORARIO",IF(N31="SOLAPE","SOLAPE",IF(L31="PENDIENTE","PENDIENTE",IF(L31="SIN REGISTRO","SIN REGISTRO",IF(OR(L31="DISPONIBLE",AND(L31="DISPONIBILIDAD PARCIAL",M31="DENTRO DEL HORARIO")),"OK","INCOMPLETO"))))))))))</f>
        <v/>
      </c>
      <c r="P31" s="22" t="n"/>
      <c r="Q31" s="23">
        <f>IF(A31="","",IF(AND(H31="Cancelada",Resumen!$C$6="No"),"No","Sí"))</f>
        <v/>
      </c>
      <c r="R31" s="45">
        <f>IF(OR(B31="",D31="",Q31&lt;&gt;"Sí"),0,IF(COUNTIFS($B$5:B31,B31,$D$5:D31,D31,$Q$5:Q31,"Sí")=1,1,0))</f>
        <v/>
      </c>
    </row>
    <row r="32">
      <c r="A32" s="21" t="n"/>
      <c r="B32" s="21" t="n"/>
      <c r="C32" s="22" t="n"/>
      <c r="D32" s="43" t="n"/>
      <c r="E32" s="44" t="n"/>
      <c r="F32" s="44" t="n"/>
      <c r="G32" s="21" t="n"/>
      <c r="H32" s="21" t="n"/>
      <c r="I32" s="21" t="n"/>
      <c r="J32" s="23">
        <f>IF(I32="","",IFERROR(INDEX(tblReparto[ID de intérprete],MATCH(I32,tblReparto[Personaje],0)),"PERSONAJE SIN ASIGNAR"))</f>
        <v/>
      </c>
      <c r="K32" s="23">
        <f>IF(I32="","",IFERROR(INDEX(tblReparto[Intérprete],MATCH(I32,tblReparto[Personaje],0)),"PERSONAJE SIN ASIGNAR"))</f>
        <v/>
      </c>
      <c r="L32" s="23">
        <f>IF(OR(J32="",D32=""),"",IF(J32="PERSONAJE SIN ASIGNAR","PERSONAJE SIN ASIGNAR",IF(COUNTIFS(tblDisponibilidad[ID de intérprete],J32,tblDisponibilidad[Fecha],D32)=0,"SIN REGISTRO",IF(COUNTIFS(tblDisponibilidad[ID de intérprete],J32,tblDisponibilidad[Fecha],D32,tblDisponibilidad[Estado],"No disponible")&gt;0,"NO DISPONIBLE",IF(COUNTIFS(tblDisponibilidad[ID de intérprete],J32,tblDisponibilidad[Fecha],D32,tblDisponibilidad[Estado],"Pendiente")&gt;0,"PENDIENTE",IF(COUNTIFS(tblDisponibilidad[ID de intérprete],J32,tblDisponibilidad[Fecha],D32,tblDisponibilidad[Estado],"Disponibilidad parcial")&gt;0,"DISPONIBILIDAD PARCIAL","DISPONIBLE"))))))</f>
        <v/>
      </c>
      <c r="M32" s="23">
        <f>IF(OR(J32="",D32="",E32="",F32=""),"",IF(F32&lt;=E32,"HORARIO NO VÁLIDO",IF(L32&lt;&gt;"DISPONIBILIDAD PARCIAL","",IF(OR(E32&lt;SUMIFS(tblDisponibilidad[Disponible desde],tblDisponibilidad[ID de intérprete],J32,tblDisponibilidad[Fecha],D32),F32&gt;SUMIFS(tblDisponibilidad[Disponible hasta],tblDisponibilidad[ID de intérprete],J32,tblDisponibilidad[Fecha],D32)),"FUERA DE HORARIO","DENTRO DEL HORARIO"))))</f>
        <v/>
      </c>
      <c r="N32" s="23">
        <f>IF(OR(J32="",D32="",E32="",F32="",H32="Cancelada"),"",IF(J32="PERSONAJE SIN ASIGNAR","",IF(SUMPRODUCT((tblEscenas[ID de intérprete]=J32)*(tblEscenas[Fecha propuesta]=D32)*(tblEscenas[Escena]&lt;&gt;B32)*(tblEscenas[Estado de planificación]&lt;&gt;"Cancelada")*(tblEscenas[Hora inicio]&lt;F32)*(tblEscenas[Hora fin]&gt;E32))&gt;0,"SOLAPE","")))</f>
        <v/>
      </c>
      <c r="O32" s="23">
        <f>IF(COUNTA(A32:I32)=0,"",IF(OR(A32="",B32="",D32="",E32="",F32="",I32=""),"INCOMPLETO",IF(J32="PERSONAJE SIN ASIGNAR","PERSONAJE SIN ASIGNAR",IF(M32="HORARIO NO VÁLIDO","INCOMPLETO",IF(L32="NO DISPONIBLE","NO DISPONIBLE",IF(M32="FUERA DE HORARIO","FUERA DE HORARIO",IF(N32="SOLAPE","SOLAPE",IF(L32="PENDIENTE","PENDIENTE",IF(L32="SIN REGISTRO","SIN REGISTRO",IF(OR(L32="DISPONIBLE",AND(L32="DISPONIBILIDAD PARCIAL",M32="DENTRO DEL HORARIO")),"OK","INCOMPLETO"))))))))))</f>
        <v/>
      </c>
      <c r="P32" s="22" t="n"/>
      <c r="Q32" s="23">
        <f>IF(A32="","",IF(AND(H32="Cancelada",Resumen!$C$6="No"),"No","Sí"))</f>
        <v/>
      </c>
      <c r="R32" s="45">
        <f>IF(OR(B32="",D32="",Q32&lt;&gt;"Sí"),0,IF(COUNTIFS($B$5:B32,B32,$D$5:D32,D32,$Q$5:Q32,"Sí")=1,1,0))</f>
        <v/>
      </c>
    </row>
    <row r="33">
      <c r="A33" s="21" t="n"/>
      <c r="B33" s="21" t="n"/>
      <c r="C33" s="22" t="n"/>
      <c r="D33" s="43" t="n"/>
      <c r="E33" s="44" t="n"/>
      <c r="F33" s="44" t="n"/>
      <c r="G33" s="21" t="n"/>
      <c r="H33" s="21" t="n"/>
      <c r="I33" s="21" t="n"/>
      <c r="J33" s="23">
        <f>IF(I33="","",IFERROR(INDEX(tblReparto[ID de intérprete],MATCH(I33,tblReparto[Personaje],0)),"PERSONAJE SIN ASIGNAR"))</f>
        <v/>
      </c>
      <c r="K33" s="23">
        <f>IF(I33="","",IFERROR(INDEX(tblReparto[Intérprete],MATCH(I33,tblReparto[Personaje],0)),"PERSONAJE SIN ASIGNAR"))</f>
        <v/>
      </c>
      <c r="L33" s="23">
        <f>IF(OR(J33="",D33=""),"",IF(J33="PERSONAJE SIN ASIGNAR","PERSONAJE SIN ASIGNAR",IF(COUNTIFS(tblDisponibilidad[ID de intérprete],J33,tblDisponibilidad[Fecha],D33)=0,"SIN REGISTRO",IF(COUNTIFS(tblDisponibilidad[ID de intérprete],J33,tblDisponibilidad[Fecha],D33,tblDisponibilidad[Estado],"No disponible")&gt;0,"NO DISPONIBLE",IF(COUNTIFS(tblDisponibilidad[ID de intérprete],J33,tblDisponibilidad[Fecha],D33,tblDisponibilidad[Estado],"Pendiente")&gt;0,"PENDIENTE",IF(COUNTIFS(tblDisponibilidad[ID de intérprete],J33,tblDisponibilidad[Fecha],D33,tblDisponibilidad[Estado],"Disponibilidad parcial")&gt;0,"DISPONIBILIDAD PARCIAL","DISPONIBLE"))))))</f>
        <v/>
      </c>
      <c r="M33" s="23">
        <f>IF(OR(J33="",D33="",E33="",F33=""),"",IF(F33&lt;=E33,"HORARIO NO VÁLIDO",IF(L33&lt;&gt;"DISPONIBILIDAD PARCIAL","",IF(OR(E33&lt;SUMIFS(tblDisponibilidad[Disponible desde],tblDisponibilidad[ID de intérprete],J33,tblDisponibilidad[Fecha],D33),F33&gt;SUMIFS(tblDisponibilidad[Disponible hasta],tblDisponibilidad[ID de intérprete],J33,tblDisponibilidad[Fecha],D33)),"FUERA DE HORARIO","DENTRO DEL HORARIO"))))</f>
        <v/>
      </c>
      <c r="N33" s="23">
        <f>IF(OR(J33="",D33="",E33="",F33="",H33="Cancelada"),"",IF(J33="PERSONAJE SIN ASIGNAR","",IF(SUMPRODUCT((tblEscenas[ID de intérprete]=J33)*(tblEscenas[Fecha propuesta]=D33)*(tblEscenas[Escena]&lt;&gt;B33)*(tblEscenas[Estado de planificación]&lt;&gt;"Cancelada")*(tblEscenas[Hora inicio]&lt;F33)*(tblEscenas[Hora fin]&gt;E33))&gt;0,"SOLAPE","")))</f>
        <v/>
      </c>
      <c r="O33" s="23">
        <f>IF(COUNTA(A33:I33)=0,"",IF(OR(A33="",B33="",D33="",E33="",F33="",I33=""),"INCOMPLETO",IF(J33="PERSONAJE SIN ASIGNAR","PERSONAJE SIN ASIGNAR",IF(M33="HORARIO NO VÁLIDO","INCOMPLETO",IF(L33="NO DISPONIBLE","NO DISPONIBLE",IF(M33="FUERA DE HORARIO","FUERA DE HORARIO",IF(N33="SOLAPE","SOLAPE",IF(L33="PENDIENTE","PENDIENTE",IF(L33="SIN REGISTRO","SIN REGISTRO",IF(OR(L33="DISPONIBLE",AND(L33="DISPONIBILIDAD PARCIAL",M33="DENTRO DEL HORARIO")),"OK","INCOMPLETO"))))))))))</f>
        <v/>
      </c>
      <c r="P33" s="22" t="n"/>
      <c r="Q33" s="23">
        <f>IF(A33="","",IF(AND(H33="Cancelada",Resumen!$C$6="No"),"No","Sí"))</f>
        <v/>
      </c>
      <c r="R33" s="45">
        <f>IF(OR(B33="",D33="",Q33&lt;&gt;"Sí"),0,IF(COUNTIFS($B$5:B33,B33,$D$5:D33,D33,$Q$5:Q33,"Sí")=1,1,0))</f>
        <v/>
      </c>
    </row>
    <row r="34">
      <c r="A34" s="21" t="n"/>
      <c r="B34" s="21" t="n"/>
      <c r="C34" s="22" t="n"/>
      <c r="D34" s="43" t="n"/>
      <c r="E34" s="44" t="n"/>
      <c r="F34" s="44" t="n"/>
      <c r="G34" s="21" t="n"/>
      <c r="H34" s="21" t="n"/>
      <c r="I34" s="21" t="n"/>
      <c r="J34" s="23">
        <f>IF(I34="","",IFERROR(INDEX(tblReparto[ID de intérprete],MATCH(I34,tblReparto[Personaje],0)),"PERSONAJE SIN ASIGNAR"))</f>
        <v/>
      </c>
      <c r="K34" s="23">
        <f>IF(I34="","",IFERROR(INDEX(tblReparto[Intérprete],MATCH(I34,tblReparto[Personaje],0)),"PERSONAJE SIN ASIGNAR"))</f>
        <v/>
      </c>
      <c r="L34" s="23">
        <f>IF(OR(J34="",D34=""),"",IF(J34="PERSONAJE SIN ASIGNAR","PERSONAJE SIN ASIGNAR",IF(COUNTIFS(tblDisponibilidad[ID de intérprete],J34,tblDisponibilidad[Fecha],D34)=0,"SIN REGISTRO",IF(COUNTIFS(tblDisponibilidad[ID de intérprete],J34,tblDisponibilidad[Fecha],D34,tblDisponibilidad[Estado],"No disponible")&gt;0,"NO DISPONIBLE",IF(COUNTIFS(tblDisponibilidad[ID de intérprete],J34,tblDisponibilidad[Fecha],D34,tblDisponibilidad[Estado],"Pendiente")&gt;0,"PENDIENTE",IF(COUNTIFS(tblDisponibilidad[ID de intérprete],J34,tblDisponibilidad[Fecha],D34,tblDisponibilidad[Estado],"Disponibilidad parcial")&gt;0,"DISPONIBILIDAD PARCIAL","DISPONIBLE"))))))</f>
        <v/>
      </c>
      <c r="M34" s="23">
        <f>IF(OR(J34="",D34="",E34="",F34=""),"",IF(F34&lt;=E34,"HORARIO NO VÁLIDO",IF(L34&lt;&gt;"DISPONIBILIDAD PARCIAL","",IF(OR(E34&lt;SUMIFS(tblDisponibilidad[Disponible desde],tblDisponibilidad[ID de intérprete],J34,tblDisponibilidad[Fecha],D34),F34&gt;SUMIFS(tblDisponibilidad[Disponible hasta],tblDisponibilidad[ID de intérprete],J34,tblDisponibilidad[Fecha],D34)),"FUERA DE HORARIO","DENTRO DEL HORARIO"))))</f>
        <v/>
      </c>
      <c r="N34" s="23">
        <f>IF(OR(J34="",D34="",E34="",F34="",H34="Cancelada"),"",IF(J34="PERSONAJE SIN ASIGNAR","",IF(SUMPRODUCT((tblEscenas[ID de intérprete]=J34)*(tblEscenas[Fecha propuesta]=D34)*(tblEscenas[Escena]&lt;&gt;B34)*(tblEscenas[Estado de planificación]&lt;&gt;"Cancelada")*(tblEscenas[Hora inicio]&lt;F34)*(tblEscenas[Hora fin]&gt;E34))&gt;0,"SOLAPE","")))</f>
        <v/>
      </c>
      <c r="O34" s="23">
        <f>IF(COUNTA(A34:I34)=0,"",IF(OR(A34="",B34="",D34="",E34="",F34="",I34=""),"INCOMPLETO",IF(J34="PERSONAJE SIN ASIGNAR","PERSONAJE SIN ASIGNAR",IF(M34="HORARIO NO VÁLIDO","INCOMPLETO",IF(L34="NO DISPONIBLE","NO DISPONIBLE",IF(M34="FUERA DE HORARIO","FUERA DE HORARIO",IF(N34="SOLAPE","SOLAPE",IF(L34="PENDIENTE","PENDIENTE",IF(L34="SIN REGISTRO","SIN REGISTRO",IF(OR(L34="DISPONIBLE",AND(L34="DISPONIBILIDAD PARCIAL",M34="DENTRO DEL HORARIO")),"OK","INCOMPLETO"))))))))))</f>
        <v/>
      </c>
      <c r="P34" s="22" t="n"/>
      <c r="Q34" s="23">
        <f>IF(A34="","",IF(AND(H34="Cancelada",Resumen!$C$6="No"),"No","Sí"))</f>
        <v/>
      </c>
      <c r="R34" s="45">
        <f>IF(OR(B34="",D34="",Q34&lt;&gt;"Sí"),0,IF(COUNTIFS($B$5:B34,B34,$D$5:D34,D34,$Q$5:Q34,"Sí")=1,1,0))</f>
        <v/>
      </c>
    </row>
    <row r="35">
      <c r="A35" s="21" t="n"/>
      <c r="B35" s="21" t="n"/>
      <c r="C35" s="22" t="n"/>
      <c r="D35" s="43" t="n"/>
      <c r="E35" s="44" t="n"/>
      <c r="F35" s="44" t="n"/>
      <c r="G35" s="21" t="n"/>
      <c r="H35" s="21" t="n"/>
      <c r="I35" s="21" t="n"/>
      <c r="J35" s="23">
        <f>IF(I35="","",IFERROR(INDEX(tblReparto[ID de intérprete],MATCH(I35,tblReparto[Personaje],0)),"PERSONAJE SIN ASIGNAR"))</f>
        <v/>
      </c>
      <c r="K35" s="23">
        <f>IF(I35="","",IFERROR(INDEX(tblReparto[Intérprete],MATCH(I35,tblReparto[Personaje],0)),"PERSONAJE SIN ASIGNAR"))</f>
        <v/>
      </c>
      <c r="L35" s="23">
        <f>IF(OR(J35="",D35=""),"",IF(J35="PERSONAJE SIN ASIGNAR","PERSONAJE SIN ASIGNAR",IF(COUNTIFS(tblDisponibilidad[ID de intérprete],J35,tblDisponibilidad[Fecha],D35)=0,"SIN REGISTRO",IF(COUNTIFS(tblDisponibilidad[ID de intérprete],J35,tblDisponibilidad[Fecha],D35,tblDisponibilidad[Estado],"No disponible")&gt;0,"NO DISPONIBLE",IF(COUNTIFS(tblDisponibilidad[ID de intérprete],J35,tblDisponibilidad[Fecha],D35,tblDisponibilidad[Estado],"Pendiente")&gt;0,"PENDIENTE",IF(COUNTIFS(tblDisponibilidad[ID de intérprete],J35,tblDisponibilidad[Fecha],D35,tblDisponibilidad[Estado],"Disponibilidad parcial")&gt;0,"DISPONIBILIDAD PARCIAL","DISPONIBLE"))))))</f>
        <v/>
      </c>
      <c r="M35" s="23">
        <f>IF(OR(J35="",D35="",E35="",F35=""),"",IF(F35&lt;=E35,"HORARIO NO VÁLIDO",IF(L35&lt;&gt;"DISPONIBILIDAD PARCIAL","",IF(OR(E35&lt;SUMIFS(tblDisponibilidad[Disponible desde],tblDisponibilidad[ID de intérprete],J35,tblDisponibilidad[Fecha],D35),F35&gt;SUMIFS(tblDisponibilidad[Disponible hasta],tblDisponibilidad[ID de intérprete],J35,tblDisponibilidad[Fecha],D35)),"FUERA DE HORARIO","DENTRO DEL HORARIO"))))</f>
        <v/>
      </c>
      <c r="N35" s="23">
        <f>IF(OR(J35="",D35="",E35="",F35="",H35="Cancelada"),"",IF(J35="PERSONAJE SIN ASIGNAR","",IF(SUMPRODUCT((tblEscenas[ID de intérprete]=J35)*(tblEscenas[Fecha propuesta]=D35)*(tblEscenas[Escena]&lt;&gt;B35)*(tblEscenas[Estado de planificación]&lt;&gt;"Cancelada")*(tblEscenas[Hora inicio]&lt;F35)*(tblEscenas[Hora fin]&gt;E35))&gt;0,"SOLAPE","")))</f>
        <v/>
      </c>
      <c r="O35" s="23">
        <f>IF(COUNTA(A35:I35)=0,"",IF(OR(A35="",B35="",D35="",E35="",F35="",I35=""),"INCOMPLETO",IF(J35="PERSONAJE SIN ASIGNAR","PERSONAJE SIN ASIGNAR",IF(M35="HORARIO NO VÁLIDO","INCOMPLETO",IF(L35="NO DISPONIBLE","NO DISPONIBLE",IF(M35="FUERA DE HORARIO","FUERA DE HORARIO",IF(N35="SOLAPE","SOLAPE",IF(L35="PENDIENTE","PENDIENTE",IF(L35="SIN REGISTRO","SIN REGISTRO",IF(OR(L35="DISPONIBLE",AND(L35="DISPONIBILIDAD PARCIAL",M35="DENTRO DEL HORARIO")),"OK","INCOMPLETO"))))))))))</f>
        <v/>
      </c>
      <c r="P35" s="22" t="n"/>
      <c r="Q35" s="23">
        <f>IF(A35="","",IF(AND(H35="Cancelada",Resumen!$C$6="No"),"No","Sí"))</f>
        <v/>
      </c>
      <c r="R35" s="45">
        <f>IF(OR(B35="",D35="",Q35&lt;&gt;"Sí"),0,IF(COUNTIFS($B$5:B35,B35,$D$5:D35,D35,$Q$5:Q35,"Sí")=1,1,0))</f>
        <v/>
      </c>
    </row>
    <row r="36">
      <c r="A36" s="21" t="n"/>
      <c r="B36" s="21" t="n"/>
      <c r="C36" s="22" t="n"/>
      <c r="D36" s="43" t="n"/>
      <c r="E36" s="44" t="n"/>
      <c r="F36" s="44" t="n"/>
      <c r="G36" s="21" t="n"/>
      <c r="H36" s="21" t="n"/>
      <c r="I36" s="21" t="n"/>
      <c r="J36" s="23">
        <f>IF(I36="","",IFERROR(INDEX(tblReparto[ID de intérprete],MATCH(I36,tblReparto[Personaje],0)),"PERSONAJE SIN ASIGNAR"))</f>
        <v/>
      </c>
      <c r="K36" s="23">
        <f>IF(I36="","",IFERROR(INDEX(tblReparto[Intérprete],MATCH(I36,tblReparto[Personaje],0)),"PERSONAJE SIN ASIGNAR"))</f>
        <v/>
      </c>
      <c r="L36" s="23">
        <f>IF(OR(J36="",D36=""),"",IF(J36="PERSONAJE SIN ASIGNAR","PERSONAJE SIN ASIGNAR",IF(COUNTIFS(tblDisponibilidad[ID de intérprete],J36,tblDisponibilidad[Fecha],D36)=0,"SIN REGISTRO",IF(COUNTIFS(tblDisponibilidad[ID de intérprete],J36,tblDisponibilidad[Fecha],D36,tblDisponibilidad[Estado],"No disponible")&gt;0,"NO DISPONIBLE",IF(COUNTIFS(tblDisponibilidad[ID de intérprete],J36,tblDisponibilidad[Fecha],D36,tblDisponibilidad[Estado],"Pendiente")&gt;0,"PENDIENTE",IF(COUNTIFS(tblDisponibilidad[ID de intérprete],J36,tblDisponibilidad[Fecha],D36,tblDisponibilidad[Estado],"Disponibilidad parcial")&gt;0,"DISPONIBILIDAD PARCIAL","DISPONIBLE"))))))</f>
        <v/>
      </c>
      <c r="M36" s="23">
        <f>IF(OR(J36="",D36="",E36="",F36=""),"",IF(F36&lt;=E36,"HORARIO NO VÁLIDO",IF(L36&lt;&gt;"DISPONIBILIDAD PARCIAL","",IF(OR(E36&lt;SUMIFS(tblDisponibilidad[Disponible desde],tblDisponibilidad[ID de intérprete],J36,tblDisponibilidad[Fecha],D36),F36&gt;SUMIFS(tblDisponibilidad[Disponible hasta],tblDisponibilidad[ID de intérprete],J36,tblDisponibilidad[Fecha],D36)),"FUERA DE HORARIO","DENTRO DEL HORARIO"))))</f>
        <v/>
      </c>
      <c r="N36" s="23">
        <f>IF(OR(J36="",D36="",E36="",F36="",H36="Cancelada"),"",IF(J36="PERSONAJE SIN ASIGNAR","",IF(SUMPRODUCT((tblEscenas[ID de intérprete]=J36)*(tblEscenas[Fecha propuesta]=D36)*(tblEscenas[Escena]&lt;&gt;B36)*(tblEscenas[Estado de planificación]&lt;&gt;"Cancelada")*(tblEscenas[Hora inicio]&lt;F36)*(tblEscenas[Hora fin]&gt;E36))&gt;0,"SOLAPE","")))</f>
        <v/>
      </c>
      <c r="O36" s="23">
        <f>IF(COUNTA(A36:I36)=0,"",IF(OR(A36="",B36="",D36="",E36="",F36="",I36=""),"INCOMPLETO",IF(J36="PERSONAJE SIN ASIGNAR","PERSONAJE SIN ASIGNAR",IF(M36="HORARIO NO VÁLIDO","INCOMPLETO",IF(L36="NO DISPONIBLE","NO DISPONIBLE",IF(M36="FUERA DE HORARIO","FUERA DE HORARIO",IF(N36="SOLAPE","SOLAPE",IF(L36="PENDIENTE","PENDIENTE",IF(L36="SIN REGISTRO","SIN REGISTRO",IF(OR(L36="DISPONIBLE",AND(L36="DISPONIBILIDAD PARCIAL",M36="DENTRO DEL HORARIO")),"OK","INCOMPLETO"))))))))))</f>
        <v/>
      </c>
      <c r="P36" s="22" t="n"/>
      <c r="Q36" s="23">
        <f>IF(A36="","",IF(AND(H36="Cancelada",Resumen!$C$6="No"),"No","Sí"))</f>
        <v/>
      </c>
      <c r="R36" s="45">
        <f>IF(OR(B36="",D36="",Q36&lt;&gt;"Sí"),0,IF(COUNTIFS($B$5:B36,B36,$D$5:D36,D36,$Q$5:Q36,"Sí")=1,1,0))</f>
        <v/>
      </c>
    </row>
    <row r="37">
      <c r="A37" s="21" t="n"/>
      <c r="B37" s="21" t="n"/>
      <c r="C37" s="22" t="n"/>
      <c r="D37" s="43" t="n"/>
      <c r="E37" s="44" t="n"/>
      <c r="F37" s="44" t="n"/>
      <c r="G37" s="21" t="n"/>
      <c r="H37" s="21" t="n"/>
      <c r="I37" s="21" t="n"/>
      <c r="J37" s="23">
        <f>IF(I37="","",IFERROR(INDEX(tblReparto[ID de intérprete],MATCH(I37,tblReparto[Personaje],0)),"PERSONAJE SIN ASIGNAR"))</f>
        <v/>
      </c>
      <c r="K37" s="23">
        <f>IF(I37="","",IFERROR(INDEX(tblReparto[Intérprete],MATCH(I37,tblReparto[Personaje],0)),"PERSONAJE SIN ASIGNAR"))</f>
        <v/>
      </c>
      <c r="L37" s="23">
        <f>IF(OR(J37="",D37=""),"",IF(J37="PERSONAJE SIN ASIGNAR","PERSONAJE SIN ASIGNAR",IF(COUNTIFS(tblDisponibilidad[ID de intérprete],J37,tblDisponibilidad[Fecha],D37)=0,"SIN REGISTRO",IF(COUNTIFS(tblDisponibilidad[ID de intérprete],J37,tblDisponibilidad[Fecha],D37,tblDisponibilidad[Estado],"No disponible")&gt;0,"NO DISPONIBLE",IF(COUNTIFS(tblDisponibilidad[ID de intérprete],J37,tblDisponibilidad[Fecha],D37,tblDisponibilidad[Estado],"Pendiente")&gt;0,"PENDIENTE",IF(COUNTIFS(tblDisponibilidad[ID de intérprete],J37,tblDisponibilidad[Fecha],D37,tblDisponibilidad[Estado],"Disponibilidad parcial")&gt;0,"DISPONIBILIDAD PARCIAL","DISPONIBLE"))))))</f>
        <v/>
      </c>
      <c r="M37" s="23">
        <f>IF(OR(J37="",D37="",E37="",F37=""),"",IF(F37&lt;=E37,"HORARIO NO VÁLIDO",IF(L37&lt;&gt;"DISPONIBILIDAD PARCIAL","",IF(OR(E37&lt;SUMIFS(tblDisponibilidad[Disponible desde],tblDisponibilidad[ID de intérprete],J37,tblDisponibilidad[Fecha],D37),F37&gt;SUMIFS(tblDisponibilidad[Disponible hasta],tblDisponibilidad[ID de intérprete],J37,tblDisponibilidad[Fecha],D37)),"FUERA DE HORARIO","DENTRO DEL HORARIO"))))</f>
        <v/>
      </c>
      <c r="N37" s="23">
        <f>IF(OR(J37="",D37="",E37="",F37="",H37="Cancelada"),"",IF(J37="PERSONAJE SIN ASIGNAR","",IF(SUMPRODUCT((tblEscenas[ID de intérprete]=J37)*(tblEscenas[Fecha propuesta]=D37)*(tblEscenas[Escena]&lt;&gt;B37)*(tblEscenas[Estado de planificación]&lt;&gt;"Cancelada")*(tblEscenas[Hora inicio]&lt;F37)*(tblEscenas[Hora fin]&gt;E37))&gt;0,"SOLAPE","")))</f>
        <v/>
      </c>
      <c r="O37" s="23">
        <f>IF(COUNTA(A37:I37)=0,"",IF(OR(A37="",B37="",D37="",E37="",F37="",I37=""),"INCOMPLETO",IF(J37="PERSONAJE SIN ASIGNAR","PERSONAJE SIN ASIGNAR",IF(M37="HORARIO NO VÁLIDO","INCOMPLETO",IF(L37="NO DISPONIBLE","NO DISPONIBLE",IF(M37="FUERA DE HORARIO","FUERA DE HORARIO",IF(N37="SOLAPE","SOLAPE",IF(L37="PENDIENTE","PENDIENTE",IF(L37="SIN REGISTRO","SIN REGISTRO",IF(OR(L37="DISPONIBLE",AND(L37="DISPONIBILIDAD PARCIAL",M37="DENTRO DEL HORARIO")),"OK","INCOMPLETO"))))))))))</f>
        <v/>
      </c>
      <c r="P37" s="22" t="n"/>
      <c r="Q37" s="23">
        <f>IF(A37="","",IF(AND(H37="Cancelada",Resumen!$C$6="No"),"No","Sí"))</f>
        <v/>
      </c>
      <c r="R37" s="45">
        <f>IF(OR(B37="",D37="",Q37&lt;&gt;"Sí"),0,IF(COUNTIFS($B$5:B37,B37,$D$5:D37,D37,$Q$5:Q37,"Sí")=1,1,0))</f>
        <v/>
      </c>
    </row>
    <row r="38">
      <c r="A38" s="21" t="n"/>
      <c r="B38" s="21" t="n"/>
      <c r="C38" s="22" t="n"/>
      <c r="D38" s="43" t="n"/>
      <c r="E38" s="44" t="n"/>
      <c r="F38" s="44" t="n"/>
      <c r="G38" s="21" t="n"/>
      <c r="H38" s="21" t="n"/>
      <c r="I38" s="21" t="n"/>
      <c r="J38" s="23">
        <f>IF(I38="","",IFERROR(INDEX(tblReparto[ID de intérprete],MATCH(I38,tblReparto[Personaje],0)),"PERSONAJE SIN ASIGNAR"))</f>
        <v/>
      </c>
      <c r="K38" s="23">
        <f>IF(I38="","",IFERROR(INDEX(tblReparto[Intérprete],MATCH(I38,tblReparto[Personaje],0)),"PERSONAJE SIN ASIGNAR"))</f>
        <v/>
      </c>
      <c r="L38" s="23">
        <f>IF(OR(J38="",D38=""),"",IF(J38="PERSONAJE SIN ASIGNAR","PERSONAJE SIN ASIGNAR",IF(COUNTIFS(tblDisponibilidad[ID de intérprete],J38,tblDisponibilidad[Fecha],D38)=0,"SIN REGISTRO",IF(COUNTIFS(tblDisponibilidad[ID de intérprete],J38,tblDisponibilidad[Fecha],D38,tblDisponibilidad[Estado],"No disponible")&gt;0,"NO DISPONIBLE",IF(COUNTIFS(tblDisponibilidad[ID de intérprete],J38,tblDisponibilidad[Fecha],D38,tblDisponibilidad[Estado],"Pendiente")&gt;0,"PENDIENTE",IF(COUNTIFS(tblDisponibilidad[ID de intérprete],J38,tblDisponibilidad[Fecha],D38,tblDisponibilidad[Estado],"Disponibilidad parcial")&gt;0,"DISPONIBILIDAD PARCIAL","DISPONIBLE"))))))</f>
        <v/>
      </c>
      <c r="M38" s="23">
        <f>IF(OR(J38="",D38="",E38="",F38=""),"",IF(F38&lt;=E38,"HORARIO NO VÁLIDO",IF(L38&lt;&gt;"DISPONIBILIDAD PARCIAL","",IF(OR(E38&lt;SUMIFS(tblDisponibilidad[Disponible desde],tblDisponibilidad[ID de intérprete],J38,tblDisponibilidad[Fecha],D38),F38&gt;SUMIFS(tblDisponibilidad[Disponible hasta],tblDisponibilidad[ID de intérprete],J38,tblDisponibilidad[Fecha],D38)),"FUERA DE HORARIO","DENTRO DEL HORARIO"))))</f>
        <v/>
      </c>
      <c r="N38" s="23">
        <f>IF(OR(J38="",D38="",E38="",F38="",H38="Cancelada"),"",IF(J38="PERSONAJE SIN ASIGNAR","",IF(SUMPRODUCT((tblEscenas[ID de intérprete]=J38)*(tblEscenas[Fecha propuesta]=D38)*(tblEscenas[Escena]&lt;&gt;B38)*(tblEscenas[Estado de planificación]&lt;&gt;"Cancelada")*(tblEscenas[Hora inicio]&lt;F38)*(tblEscenas[Hora fin]&gt;E38))&gt;0,"SOLAPE","")))</f>
        <v/>
      </c>
      <c r="O38" s="23">
        <f>IF(COUNTA(A38:I38)=0,"",IF(OR(A38="",B38="",D38="",E38="",F38="",I38=""),"INCOMPLETO",IF(J38="PERSONAJE SIN ASIGNAR","PERSONAJE SIN ASIGNAR",IF(M38="HORARIO NO VÁLIDO","INCOMPLETO",IF(L38="NO DISPONIBLE","NO DISPONIBLE",IF(M38="FUERA DE HORARIO","FUERA DE HORARIO",IF(N38="SOLAPE","SOLAPE",IF(L38="PENDIENTE","PENDIENTE",IF(L38="SIN REGISTRO","SIN REGISTRO",IF(OR(L38="DISPONIBLE",AND(L38="DISPONIBILIDAD PARCIAL",M38="DENTRO DEL HORARIO")),"OK","INCOMPLETO"))))))))))</f>
        <v/>
      </c>
      <c r="P38" s="22" t="n"/>
      <c r="Q38" s="23">
        <f>IF(A38="","",IF(AND(H38="Cancelada",Resumen!$C$6="No"),"No","Sí"))</f>
        <v/>
      </c>
      <c r="R38" s="45">
        <f>IF(OR(B38="",D38="",Q38&lt;&gt;"Sí"),0,IF(COUNTIFS($B$5:B38,B38,$D$5:D38,D38,$Q$5:Q38,"Sí")=1,1,0))</f>
        <v/>
      </c>
    </row>
    <row r="39">
      <c r="A39" s="21" t="n"/>
      <c r="B39" s="21" t="n"/>
      <c r="C39" s="22" t="n"/>
      <c r="D39" s="43" t="n"/>
      <c r="E39" s="44" t="n"/>
      <c r="F39" s="44" t="n"/>
      <c r="G39" s="21" t="n"/>
      <c r="H39" s="21" t="n"/>
      <c r="I39" s="21" t="n"/>
      <c r="J39" s="23">
        <f>IF(I39="","",IFERROR(INDEX(tblReparto[ID de intérprete],MATCH(I39,tblReparto[Personaje],0)),"PERSONAJE SIN ASIGNAR"))</f>
        <v/>
      </c>
      <c r="K39" s="23">
        <f>IF(I39="","",IFERROR(INDEX(tblReparto[Intérprete],MATCH(I39,tblReparto[Personaje],0)),"PERSONAJE SIN ASIGNAR"))</f>
        <v/>
      </c>
      <c r="L39" s="23">
        <f>IF(OR(J39="",D39=""),"",IF(J39="PERSONAJE SIN ASIGNAR","PERSONAJE SIN ASIGNAR",IF(COUNTIFS(tblDisponibilidad[ID de intérprete],J39,tblDisponibilidad[Fecha],D39)=0,"SIN REGISTRO",IF(COUNTIFS(tblDisponibilidad[ID de intérprete],J39,tblDisponibilidad[Fecha],D39,tblDisponibilidad[Estado],"No disponible")&gt;0,"NO DISPONIBLE",IF(COUNTIFS(tblDisponibilidad[ID de intérprete],J39,tblDisponibilidad[Fecha],D39,tblDisponibilidad[Estado],"Pendiente")&gt;0,"PENDIENTE",IF(COUNTIFS(tblDisponibilidad[ID de intérprete],J39,tblDisponibilidad[Fecha],D39,tblDisponibilidad[Estado],"Disponibilidad parcial")&gt;0,"DISPONIBILIDAD PARCIAL","DISPONIBLE"))))))</f>
        <v/>
      </c>
      <c r="M39" s="23">
        <f>IF(OR(J39="",D39="",E39="",F39=""),"",IF(F39&lt;=E39,"HORARIO NO VÁLIDO",IF(L39&lt;&gt;"DISPONIBILIDAD PARCIAL","",IF(OR(E39&lt;SUMIFS(tblDisponibilidad[Disponible desde],tblDisponibilidad[ID de intérprete],J39,tblDisponibilidad[Fecha],D39),F39&gt;SUMIFS(tblDisponibilidad[Disponible hasta],tblDisponibilidad[ID de intérprete],J39,tblDisponibilidad[Fecha],D39)),"FUERA DE HORARIO","DENTRO DEL HORARIO"))))</f>
        <v/>
      </c>
      <c r="N39" s="23">
        <f>IF(OR(J39="",D39="",E39="",F39="",H39="Cancelada"),"",IF(J39="PERSONAJE SIN ASIGNAR","",IF(SUMPRODUCT((tblEscenas[ID de intérprete]=J39)*(tblEscenas[Fecha propuesta]=D39)*(tblEscenas[Escena]&lt;&gt;B39)*(tblEscenas[Estado de planificación]&lt;&gt;"Cancelada")*(tblEscenas[Hora inicio]&lt;F39)*(tblEscenas[Hora fin]&gt;E39))&gt;0,"SOLAPE","")))</f>
        <v/>
      </c>
      <c r="O39" s="23">
        <f>IF(COUNTA(A39:I39)=0,"",IF(OR(A39="",B39="",D39="",E39="",F39="",I39=""),"INCOMPLETO",IF(J39="PERSONAJE SIN ASIGNAR","PERSONAJE SIN ASIGNAR",IF(M39="HORARIO NO VÁLIDO","INCOMPLETO",IF(L39="NO DISPONIBLE","NO DISPONIBLE",IF(M39="FUERA DE HORARIO","FUERA DE HORARIO",IF(N39="SOLAPE","SOLAPE",IF(L39="PENDIENTE","PENDIENTE",IF(L39="SIN REGISTRO","SIN REGISTRO",IF(OR(L39="DISPONIBLE",AND(L39="DISPONIBILIDAD PARCIAL",M39="DENTRO DEL HORARIO")),"OK","INCOMPLETO"))))))))))</f>
        <v/>
      </c>
      <c r="P39" s="22" t="n"/>
      <c r="Q39" s="23">
        <f>IF(A39="","",IF(AND(H39="Cancelada",Resumen!$C$6="No"),"No","Sí"))</f>
        <v/>
      </c>
      <c r="R39" s="45">
        <f>IF(OR(B39="",D39="",Q39&lt;&gt;"Sí"),0,IF(COUNTIFS($B$5:B39,B39,$D$5:D39,D39,$Q$5:Q39,"Sí")=1,1,0))</f>
        <v/>
      </c>
    </row>
    <row r="40">
      <c r="A40" s="21" t="n"/>
      <c r="B40" s="21" t="n"/>
      <c r="C40" s="22" t="n"/>
      <c r="D40" s="43" t="n"/>
      <c r="E40" s="44" t="n"/>
      <c r="F40" s="44" t="n"/>
      <c r="G40" s="21" t="n"/>
      <c r="H40" s="21" t="n"/>
      <c r="I40" s="21" t="n"/>
      <c r="J40" s="23">
        <f>IF(I40="","",IFERROR(INDEX(tblReparto[ID de intérprete],MATCH(I40,tblReparto[Personaje],0)),"PERSONAJE SIN ASIGNAR"))</f>
        <v/>
      </c>
      <c r="K40" s="23">
        <f>IF(I40="","",IFERROR(INDEX(tblReparto[Intérprete],MATCH(I40,tblReparto[Personaje],0)),"PERSONAJE SIN ASIGNAR"))</f>
        <v/>
      </c>
      <c r="L40" s="23">
        <f>IF(OR(J40="",D40=""),"",IF(J40="PERSONAJE SIN ASIGNAR","PERSONAJE SIN ASIGNAR",IF(COUNTIFS(tblDisponibilidad[ID de intérprete],J40,tblDisponibilidad[Fecha],D40)=0,"SIN REGISTRO",IF(COUNTIFS(tblDisponibilidad[ID de intérprete],J40,tblDisponibilidad[Fecha],D40,tblDisponibilidad[Estado],"No disponible")&gt;0,"NO DISPONIBLE",IF(COUNTIFS(tblDisponibilidad[ID de intérprete],J40,tblDisponibilidad[Fecha],D40,tblDisponibilidad[Estado],"Pendiente")&gt;0,"PENDIENTE",IF(COUNTIFS(tblDisponibilidad[ID de intérprete],J40,tblDisponibilidad[Fecha],D40,tblDisponibilidad[Estado],"Disponibilidad parcial")&gt;0,"DISPONIBILIDAD PARCIAL","DISPONIBLE"))))))</f>
        <v/>
      </c>
      <c r="M40" s="23">
        <f>IF(OR(J40="",D40="",E40="",F40=""),"",IF(F40&lt;=E40,"HORARIO NO VÁLIDO",IF(L40&lt;&gt;"DISPONIBILIDAD PARCIAL","",IF(OR(E40&lt;SUMIFS(tblDisponibilidad[Disponible desde],tblDisponibilidad[ID de intérprete],J40,tblDisponibilidad[Fecha],D40),F40&gt;SUMIFS(tblDisponibilidad[Disponible hasta],tblDisponibilidad[ID de intérprete],J40,tblDisponibilidad[Fecha],D40)),"FUERA DE HORARIO","DENTRO DEL HORARIO"))))</f>
        <v/>
      </c>
      <c r="N40" s="23">
        <f>IF(OR(J40="",D40="",E40="",F40="",H40="Cancelada"),"",IF(J40="PERSONAJE SIN ASIGNAR","",IF(SUMPRODUCT((tblEscenas[ID de intérprete]=J40)*(tblEscenas[Fecha propuesta]=D40)*(tblEscenas[Escena]&lt;&gt;B40)*(tblEscenas[Estado de planificación]&lt;&gt;"Cancelada")*(tblEscenas[Hora inicio]&lt;F40)*(tblEscenas[Hora fin]&gt;E40))&gt;0,"SOLAPE","")))</f>
        <v/>
      </c>
      <c r="O40" s="23">
        <f>IF(COUNTA(A40:I40)=0,"",IF(OR(A40="",B40="",D40="",E40="",F40="",I40=""),"INCOMPLETO",IF(J40="PERSONAJE SIN ASIGNAR","PERSONAJE SIN ASIGNAR",IF(M40="HORARIO NO VÁLIDO","INCOMPLETO",IF(L40="NO DISPONIBLE","NO DISPONIBLE",IF(M40="FUERA DE HORARIO","FUERA DE HORARIO",IF(N40="SOLAPE","SOLAPE",IF(L40="PENDIENTE","PENDIENTE",IF(L40="SIN REGISTRO","SIN REGISTRO",IF(OR(L40="DISPONIBLE",AND(L40="DISPONIBILIDAD PARCIAL",M40="DENTRO DEL HORARIO")),"OK","INCOMPLETO"))))))))))</f>
        <v/>
      </c>
      <c r="P40" s="22" t="n"/>
      <c r="Q40" s="23">
        <f>IF(A40="","",IF(AND(H40="Cancelada",Resumen!$C$6="No"),"No","Sí"))</f>
        <v/>
      </c>
      <c r="R40" s="45">
        <f>IF(OR(B40="",D40="",Q40&lt;&gt;"Sí"),0,IF(COUNTIFS($B$5:B40,B40,$D$5:D40,D40,$Q$5:Q40,"Sí")=1,1,0))</f>
        <v/>
      </c>
    </row>
    <row r="41">
      <c r="A41" s="21" t="n"/>
      <c r="B41" s="21" t="n"/>
      <c r="C41" s="22" t="n"/>
      <c r="D41" s="43" t="n"/>
      <c r="E41" s="44" t="n"/>
      <c r="F41" s="44" t="n"/>
      <c r="G41" s="21" t="n"/>
      <c r="H41" s="21" t="n"/>
      <c r="I41" s="21" t="n"/>
      <c r="J41" s="23">
        <f>IF(I41="","",IFERROR(INDEX(tblReparto[ID de intérprete],MATCH(I41,tblReparto[Personaje],0)),"PERSONAJE SIN ASIGNAR"))</f>
        <v/>
      </c>
      <c r="K41" s="23">
        <f>IF(I41="","",IFERROR(INDEX(tblReparto[Intérprete],MATCH(I41,tblReparto[Personaje],0)),"PERSONAJE SIN ASIGNAR"))</f>
        <v/>
      </c>
      <c r="L41" s="23">
        <f>IF(OR(J41="",D41=""),"",IF(J41="PERSONAJE SIN ASIGNAR","PERSONAJE SIN ASIGNAR",IF(COUNTIFS(tblDisponibilidad[ID de intérprete],J41,tblDisponibilidad[Fecha],D41)=0,"SIN REGISTRO",IF(COUNTIFS(tblDisponibilidad[ID de intérprete],J41,tblDisponibilidad[Fecha],D41,tblDisponibilidad[Estado],"No disponible")&gt;0,"NO DISPONIBLE",IF(COUNTIFS(tblDisponibilidad[ID de intérprete],J41,tblDisponibilidad[Fecha],D41,tblDisponibilidad[Estado],"Pendiente")&gt;0,"PENDIENTE",IF(COUNTIFS(tblDisponibilidad[ID de intérprete],J41,tblDisponibilidad[Fecha],D41,tblDisponibilidad[Estado],"Disponibilidad parcial")&gt;0,"DISPONIBILIDAD PARCIAL","DISPONIBLE"))))))</f>
        <v/>
      </c>
      <c r="M41" s="23">
        <f>IF(OR(J41="",D41="",E41="",F41=""),"",IF(F41&lt;=E41,"HORARIO NO VÁLIDO",IF(L41&lt;&gt;"DISPONIBILIDAD PARCIAL","",IF(OR(E41&lt;SUMIFS(tblDisponibilidad[Disponible desde],tblDisponibilidad[ID de intérprete],J41,tblDisponibilidad[Fecha],D41),F41&gt;SUMIFS(tblDisponibilidad[Disponible hasta],tblDisponibilidad[ID de intérprete],J41,tblDisponibilidad[Fecha],D41)),"FUERA DE HORARIO","DENTRO DEL HORARIO"))))</f>
        <v/>
      </c>
      <c r="N41" s="23">
        <f>IF(OR(J41="",D41="",E41="",F41="",H41="Cancelada"),"",IF(J41="PERSONAJE SIN ASIGNAR","",IF(SUMPRODUCT((tblEscenas[ID de intérprete]=J41)*(tblEscenas[Fecha propuesta]=D41)*(tblEscenas[Escena]&lt;&gt;B41)*(tblEscenas[Estado de planificación]&lt;&gt;"Cancelada")*(tblEscenas[Hora inicio]&lt;F41)*(tblEscenas[Hora fin]&gt;E41))&gt;0,"SOLAPE","")))</f>
        <v/>
      </c>
      <c r="O41" s="23">
        <f>IF(COUNTA(A41:I41)=0,"",IF(OR(A41="",B41="",D41="",E41="",F41="",I41=""),"INCOMPLETO",IF(J41="PERSONAJE SIN ASIGNAR","PERSONAJE SIN ASIGNAR",IF(M41="HORARIO NO VÁLIDO","INCOMPLETO",IF(L41="NO DISPONIBLE","NO DISPONIBLE",IF(M41="FUERA DE HORARIO","FUERA DE HORARIO",IF(N41="SOLAPE","SOLAPE",IF(L41="PENDIENTE","PENDIENTE",IF(L41="SIN REGISTRO","SIN REGISTRO",IF(OR(L41="DISPONIBLE",AND(L41="DISPONIBILIDAD PARCIAL",M41="DENTRO DEL HORARIO")),"OK","INCOMPLETO"))))))))))</f>
        <v/>
      </c>
      <c r="P41" s="22" t="n"/>
      <c r="Q41" s="23">
        <f>IF(A41="","",IF(AND(H41="Cancelada",Resumen!$C$6="No"),"No","Sí"))</f>
        <v/>
      </c>
      <c r="R41" s="45">
        <f>IF(OR(B41="",D41="",Q41&lt;&gt;"Sí"),0,IF(COUNTIFS($B$5:B41,B41,$D$5:D41,D41,$Q$5:Q41,"Sí")=1,1,0))</f>
        <v/>
      </c>
    </row>
    <row r="42">
      <c r="A42" s="21" t="n"/>
      <c r="B42" s="21" t="n"/>
      <c r="C42" s="22" t="n"/>
      <c r="D42" s="43" t="n"/>
      <c r="E42" s="44" t="n"/>
      <c r="F42" s="44" t="n"/>
      <c r="G42" s="21" t="n"/>
      <c r="H42" s="21" t="n"/>
      <c r="I42" s="21" t="n"/>
      <c r="J42" s="23">
        <f>IF(I42="","",IFERROR(INDEX(tblReparto[ID de intérprete],MATCH(I42,tblReparto[Personaje],0)),"PERSONAJE SIN ASIGNAR"))</f>
        <v/>
      </c>
      <c r="K42" s="23">
        <f>IF(I42="","",IFERROR(INDEX(tblReparto[Intérprete],MATCH(I42,tblReparto[Personaje],0)),"PERSONAJE SIN ASIGNAR"))</f>
        <v/>
      </c>
      <c r="L42" s="23">
        <f>IF(OR(J42="",D42=""),"",IF(J42="PERSONAJE SIN ASIGNAR","PERSONAJE SIN ASIGNAR",IF(COUNTIFS(tblDisponibilidad[ID de intérprete],J42,tblDisponibilidad[Fecha],D42)=0,"SIN REGISTRO",IF(COUNTIFS(tblDisponibilidad[ID de intérprete],J42,tblDisponibilidad[Fecha],D42,tblDisponibilidad[Estado],"No disponible")&gt;0,"NO DISPONIBLE",IF(COUNTIFS(tblDisponibilidad[ID de intérprete],J42,tblDisponibilidad[Fecha],D42,tblDisponibilidad[Estado],"Pendiente")&gt;0,"PENDIENTE",IF(COUNTIFS(tblDisponibilidad[ID de intérprete],J42,tblDisponibilidad[Fecha],D42,tblDisponibilidad[Estado],"Disponibilidad parcial")&gt;0,"DISPONIBILIDAD PARCIAL","DISPONIBLE"))))))</f>
        <v/>
      </c>
      <c r="M42" s="23">
        <f>IF(OR(J42="",D42="",E42="",F42=""),"",IF(F42&lt;=E42,"HORARIO NO VÁLIDO",IF(L42&lt;&gt;"DISPONIBILIDAD PARCIAL","",IF(OR(E42&lt;SUMIFS(tblDisponibilidad[Disponible desde],tblDisponibilidad[ID de intérprete],J42,tblDisponibilidad[Fecha],D42),F42&gt;SUMIFS(tblDisponibilidad[Disponible hasta],tblDisponibilidad[ID de intérprete],J42,tblDisponibilidad[Fecha],D42)),"FUERA DE HORARIO","DENTRO DEL HORARIO"))))</f>
        <v/>
      </c>
      <c r="N42" s="23">
        <f>IF(OR(J42="",D42="",E42="",F42="",H42="Cancelada"),"",IF(J42="PERSONAJE SIN ASIGNAR","",IF(SUMPRODUCT((tblEscenas[ID de intérprete]=J42)*(tblEscenas[Fecha propuesta]=D42)*(tblEscenas[Escena]&lt;&gt;B42)*(tblEscenas[Estado de planificación]&lt;&gt;"Cancelada")*(tblEscenas[Hora inicio]&lt;F42)*(tblEscenas[Hora fin]&gt;E42))&gt;0,"SOLAPE","")))</f>
        <v/>
      </c>
      <c r="O42" s="23">
        <f>IF(COUNTA(A42:I42)=0,"",IF(OR(A42="",B42="",D42="",E42="",F42="",I42=""),"INCOMPLETO",IF(J42="PERSONAJE SIN ASIGNAR","PERSONAJE SIN ASIGNAR",IF(M42="HORARIO NO VÁLIDO","INCOMPLETO",IF(L42="NO DISPONIBLE","NO DISPONIBLE",IF(M42="FUERA DE HORARIO","FUERA DE HORARIO",IF(N42="SOLAPE","SOLAPE",IF(L42="PENDIENTE","PENDIENTE",IF(L42="SIN REGISTRO","SIN REGISTRO",IF(OR(L42="DISPONIBLE",AND(L42="DISPONIBILIDAD PARCIAL",M42="DENTRO DEL HORARIO")),"OK","INCOMPLETO"))))))))))</f>
        <v/>
      </c>
      <c r="P42" s="22" t="n"/>
      <c r="Q42" s="23">
        <f>IF(A42="","",IF(AND(H42="Cancelada",Resumen!$C$6="No"),"No","Sí"))</f>
        <v/>
      </c>
      <c r="R42" s="45">
        <f>IF(OR(B42="",D42="",Q42&lt;&gt;"Sí"),0,IF(COUNTIFS($B$5:B42,B42,$D$5:D42,D42,$Q$5:Q42,"Sí")=1,1,0))</f>
        <v/>
      </c>
    </row>
    <row r="43">
      <c r="A43" s="21" t="n"/>
      <c r="B43" s="21" t="n"/>
      <c r="C43" s="22" t="n"/>
      <c r="D43" s="43" t="n"/>
      <c r="E43" s="44" t="n"/>
      <c r="F43" s="44" t="n"/>
      <c r="G43" s="21" t="n"/>
      <c r="H43" s="21" t="n"/>
      <c r="I43" s="21" t="n"/>
      <c r="J43" s="23">
        <f>IF(I43="","",IFERROR(INDEX(tblReparto[ID de intérprete],MATCH(I43,tblReparto[Personaje],0)),"PERSONAJE SIN ASIGNAR"))</f>
        <v/>
      </c>
      <c r="K43" s="23">
        <f>IF(I43="","",IFERROR(INDEX(tblReparto[Intérprete],MATCH(I43,tblReparto[Personaje],0)),"PERSONAJE SIN ASIGNAR"))</f>
        <v/>
      </c>
      <c r="L43" s="23">
        <f>IF(OR(J43="",D43=""),"",IF(J43="PERSONAJE SIN ASIGNAR","PERSONAJE SIN ASIGNAR",IF(COUNTIFS(tblDisponibilidad[ID de intérprete],J43,tblDisponibilidad[Fecha],D43)=0,"SIN REGISTRO",IF(COUNTIFS(tblDisponibilidad[ID de intérprete],J43,tblDisponibilidad[Fecha],D43,tblDisponibilidad[Estado],"No disponible")&gt;0,"NO DISPONIBLE",IF(COUNTIFS(tblDisponibilidad[ID de intérprete],J43,tblDisponibilidad[Fecha],D43,tblDisponibilidad[Estado],"Pendiente")&gt;0,"PENDIENTE",IF(COUNTIFS(tblDisponibilidad[ID de intérprete],J43,tblDisponibilidad[Fecha],D43,tblDisponibilidad[Estado],"Disponibilidad parcial")&gt;0,"DISPONIBILIDAD PARCIAL","DISPONIBLE"))))))</f>
        <v/>
      </c>
      <c r="M43" s="23">
        <f>IF(OR(J43="",D43="",E43="",F43=""),"",IF(F43&lt;=E43,"HORARIO NO VÁLIDO",IF(L43&lt;&gt;"DISPONIBILIDAD PARCIAL","",IF(OR(E43&lt;SUMIFS(tblDisponibilidad[Disponible desde],tblDisponibilidad[ID de intérprete],J43,tblDisponibilidad[Fecha],D43),F43&gt;SUMIFS(tblDisponibilidad[Disponible hasta],tblDisponibilidad[ID de intérprete],J43,tblDisponibilidad[Fecha],D43)),"FUERA DE HORARIO","DENTRO DEL HORARIO"))))</f>
        <v/>
      </c>
      <c r="N43" s="23">
        <f>IF(OR(J43="",D43="",E43="",F43="",H43="Cancelada"),"",IF(J43="PERSONAJE SIN ASIGNAR","",IF(SUMPRODUCT((tblEscenas[ID de intérprete]=J43)*(tblEscenas[Fecha propuesta]=D43)*(tblEscenas[Escena]&lt;&gt;B43)*(tblEscenas[Estado de planificación]&lt;&gt;"Cancelada")*(tblEscenas[Hora inicio]&lt;F43)*(tblEscenas[Hora fin]&gt;E43))&gt;0,"SOLAPE","")))</f>
        <v/>
      </c>
      <c r="O43" s="23">
        <f>IF(COUNTA(A43:I43)=0,"",IF(OR(A43="",B43="",D43="",E43="",F43="",I43=""),"INCOMPLETO",IF(J43="PERSONAJE SIN ASIGNAR","PERSONAJE SIN ASIGNAR",IF(M43="HORARIO NO VÁLIDO","INCOMPLETO",IF(L43="NO DISPONIBLE","NO DISPONIBLE",IF(M43="FUERA DE HORARIO","FUERA DE HORARIO",IF(N43="SOLAPE","SOLAPE",IF(L43="PENDIENTE","PENDIENTE",IF(L43="SIN REGISTRO","SIN REGISTRO",IF(OR(L43="DISPONIBLE",AND(L43="DISPONIBILIDAD PARCIAL",M43="DENTRO DEL HORARIO")),"OK","INCOMPLETO"))))))))))</f>
        <v/>
      </c>
      <c r="P43" s="22" t="n"/>
      <c r="Q43" s="23">
        <f>IF(A43="","",IF(AND(H43="Cancelada",Resumen!$C$6="No"),"No","Sí"))</f>
        <v/>
      </c>
      <c r="R43" s="45">
        <f>IF(OR(B43="",D43="",Q43&lt;&gt;"Sí"),0,IF(COUNTIFS($B$5:B43,B43,$D$5:D43,D43,$Q$5:Q43,"Sí")=1,1,0))</f>
        <v/>
      </c>
    </row>
    <row r="44">
      <c r="A44" s="21" t="n"/>
      <c r="B44" s="21" t="n"/>
      <c r="C44" s="22" t="n"/>
      <c r="D44" s="43" t="n"/>
      <c r="E44" s="44" t="n"/>
      <c r="F44" s="44" t="n"/>
      <c r="G44" s="21" t="n"/>
      <c r="H44" s="21" t="n"/>
      <c r="I44" s="21" t="n"/>
      <c r="J44" s="23">
        <f>IF(I44="","",IFERROR(INDEX(tblReparto[ID de intérprete],MATCH(I44,tblReparto[Personaje],0)),"PERSONAJE SIN ASIGNAR"))</f>
        <v/>
      </c>
      <c r="K44" s="23">
        <f>IF(I44="","",IFERROR(INDEX(tblReparto[Intérprete],MATCH(I44,tblReparto[Personaje],0)),"PERSONAJE SIN ASIGNAR"))</f>
        <v/>
      </c>
      <c r="L44" s="23">
        <f>IF(OR(J44="",D44=""),"",IF(J44="PERSONAJE SIN ASIGNAR","PERSONAJE SIN ASIGNAR",IF(COUNTIFS(tblDisponibilidad[ID de intérprete],J44,tblDisponibilidad[Fecha],D44)=0,"SIN REGISTRO",IF(COUNTIFS(tblDisponibilidad[ID de intérprete],J44,tblDisponibilidad[Fecha],D44,tblDisponibilidad[Estado],"No disponible")&gt;0,"NO DISPONIBLE",IF(COUNTIFS(tblDisponibilidad[ID de intérprete],J44,tblDisponibilidad[Fecha],D44,tblDisponibilidad[Estado],"Pendiente")&gt;0,"PENDIENTE",IF(COUNTIFS(tblDisponibilidad[ID de intérprete],J44,tblDisponibilidad[Fecha],D44,tblDisponibilidad[Estado],"Disponibilidad parcial")&gt;0,"DISPONIBILIDAD PARCIAL","DISPONIBLE"))))))</f>
        <v/>
      </c>
      <c r="M44" s="23">
        <f>IF(OR(J44="",D44="",E44="",F44=""),"",IF(F44&lt;=E44,"HORARIO NO VÁLIDO",IF(L44&lt;&gt;"DISPONIBILIDAD PARCIAL","",IF(OR(E44&lt;SUMIFS(tblDisponibilidad[Disponible desde],tblDisponibilidad[ID de intérprete],J44,tblDisponibilidad[Fecha],D44),F44&gt;SUMIFS(tblDisponibilidad[Disponible hasta],tblDisponibilidad[ID de intérprete],J44,tblDisponibilidad[Fecha],D44)),"FUERA DE HORARIO","DENTRO DEL HORARIO"))))</f>
        <v/>
      </c>
      <c r="N44" s="23">
        <f>IF(OR(J44="",D44="",E44="",F44="",H44="Cancelada"),"",IF(J44="PERSONAJE SIN ASIGNAR","",IF(SUMPRODUCT((tblEscenas[ID de intérprete]=J44)*(tblEscenas[Fecha propuesta]=D44)*(tblEscenas[Escena]&lt;&gt;B44)*(tblEscenas[Estado de planificación]&lt;&gt;"Cancelada")*(tblEscenas[Hora inicio]&lt;F44)*(tblEscenas[Hora fin]&gt;E44))&gt;0,"SOLAPE","")))</f>
        <v/>
      </c>
      <c r="O44" s="23">
        <f>IF(COUNTA(A44:I44)=0,"",IF(OR(A44="",B44="",D44="",E44="",F44="",I44=""),"INCOMPLETO",IF(J44="PERSONAJE SIN ASIGNAR","PERSONAJE SIN ASIGNAR",IF(M44="HORARIO NO VÁLIDO","INCOMPLETO",IF(L44="NO DISPONIBLE","NO DISPONIBLE",IF(M44="FUERA DE HORARIO","FUERA DE HORARIO",IF(N44="SOLAPE","SOLAPE",IF(L44="PENDIENTE","PENDIENTE",IF(L44="SIN REGISTRO","SIN REGISTRO",IF(OR(L44="DISPONIBLE",AND(L44="DISPONIBILIDAD PARCIAL",M44="DENTRO DEL HORARIO")),"OK","INCOMPLETO"))))))))))</f>
        <v/>
      </c>
      <c r="P44" s="22" t="n"/>
      <c r="Q44" s="23">
        <f>IF(A44="","",IF(AND(H44="Cancelada",Resumen!$C$6="No"),"No","Sí"))</f>
        <v/>
      </c>
      <c r="R44" s="45">
        <f>IF(OR(B44="",D44="",Q44&lt;&gt;"Sí"),0,IF(COUNTIFS($B$5:B44,B44,$D$5:D44,D44,$Q$5:Q44,"Sí")=1,1,0))</f>
        <v/>
      </c>
    </row>
    <row r="45">
      <c r="A45" s="21" t="n"/>
      <c r="B45" s="21" t="n"/>
      <c r="C45" s="22" t="n"/>
      <c r="D45" s="43" t="n"/>
      <c r="E45" s="44" t="n"/>
      <c r="F45" s="44" t="n"/>
      <c r="G45" s="21" t="n"/>
      <c r="H45" s="21" t="n"/>
      <c r="I45" s="21" t="n"/>
      <c r="J45" s="23">
        <f>IF(I45="","",IFERROR(INDEX(tblReparto[ID de intérprete],MATCH(I45,tblReparto[Personaje],0)),"PERSONAJE SIN ASIGNAR"))</f>
        <v/>
      </c>
      <c r="K45" s="23">
        <f>IF(I45="","",IFERROR(INDEX(tblReparto[Intérprete],MATCH(I45,tblReparto[Personaje],0)),"PERSONAJE SIN ASIGNAR"))</f>
        <v/>
      </c>
      <c r="L45" s="23">
        <f>IF(OR(J45="",D45=""),"",IF(J45="PERSONAJE SIN ASIGNAR","PERSONAJE SIN ASIGNAR",IF(COUNTIFS(tblDisponibilidad[ID de intérprete],J45,tblDisponibilidad[Fecha],D45)=0,"SIN REGISTRO",IF(COUNTIFS(tblDisponibilidad[ID de intérprete],J45,tblDisponibilidad[Fecha],D45,tblDisponibilidad[Estado],"No disponible")&gt;0,"NO DISPONIBLE",IF(COUNTIFS(tblDisponibilidad[ID de intérprete],J45,tblDisponibilidad[Fecha],D45,tblDisponibilidad[Estado],"Pendiente")&gt;0,"PENDIENTE",IF(COUNTIFS(tblDisponibilidad[ID de intérprete],J45,tblDisponibilidad[Fecha],D45,tblDisponibilidad[Estado],"Disponibilidad parcial")&gt;0,"DISPONIBILIDAD PARCIAL","DISPONIBLE"))))))</f>
        <v/>
      </c>
      <c r="M45" s="23">
        <f>IF(OR(J45="",D45="",E45="",F45=""),"",IF(F45&lt;=E45,"HORARIO NO VÁLIDO",IF(L45&lt;&gt;"DISPONIBILIDAD PARCIAL","",IF(OR(E45&lt;SUMIFS(tblDisponibilidad[Disponible desde],tblDisponibilidad[ID de intérprete],J45,tblDisponibilidad[Fecha],D45),F45&gt;SUMIFS(tblDisponibilidad[Disponible hasta],tblDisponibilidad[ID de intérprete],J45,tblDisponibilidad[Fecha],D45)),"FUERA DE HORARIO","DENTRO DEL HORARIO"))))</f>
        <v/>
      </c>
      <c r="N45" s="23">
        <f>IF(OR(J45="",D45="",E45="",F45="",H45="Cancelada"),"",IF(J45="PERSONAJE SIN ASIGNAR","",IF(SUMPRODUCT((tblEscenas[ID de intérprete]=J45)*(tblEscenas[Fecha propuesta]=D45)*(tblEscenas[Escena]&lt;&gt;B45)*(tblEscenas[Estado de planificación]&lt;&gt;"Cancelada")*(tblEscenas[Hora inicio]&lt;F45)*(tblEscenas[Hora fin]&gt;E45))&gt;0,"SOLAPE","")))</f>
        <v/>
      </c>
      <c r="O45" s="23">
        <f>IF(COUNTA(A45:I45)=0,"",IF(OR(A45="",B45="",D45="",E45="",F45="",I45=""),"INCOMPLETO",IF(J45="PERSONAJE SIN ASIGNAR","PERSONAJE SIN ASIGNAR",IF(M45="HORARIO NO VÁLIDO","INCOMPLETO",IF(L45="NO DISPONIBLE","NO DISPONIBLE",IF(M45="FUERA DE HORARIO","FUERA DE HORARIO",IF(N45="SOLAPE","SOLAPE",IF(L45="PENDIENTE","PENDIENTE",IF(L45="SIN REGISTRO","SIN REGISTRO",IF(OR(L45="DISPONIBLE",AND(L45="DISPONIBILIDAD PARCIAL",M45="DENTRO DEL HORARIO")),"OK","INCOMPLETO"))))))))))</f>
        <v/>
      </c>
      <c r="P45" s="22" t="n"/>
      <c r="Q45" s="23">
        <f>IF(A45="","",IF(AND(H45="Cancelada",Resumen!$C$6="No"),"No","Sí"))</f>
        <v/>
      </c>
      <c r="R45" s="45">
        <f>IF(OR(B45="",D45="",Q45&lt;&gt;"Sí"),0,IF(COUNTIFS($B$5:B45,B45,$D$5:D45,D45,$Q$5:Q45,"Sí")=1,1,0))</f>
        <v/>
      </c>
    </row>
    <row r="46">
      <c r="A46" s="21" t="n"/>
      <c r="B46" s="21" t="n"/>
      <c r="C46" s="22" t="n"/>
      <c r="D46" s="43" t="n"/>
      <c r="E46" s="44" t="n"/>
      <c r="F46" s="44" t="n"/>
      <c r="G46" s="21" t="n"/>
      <c r="H46" s="21" t="n"/>
      <c r="I46" s="21" t="n"/>
      <c r="J46" s="23">
        <f>IF(I46="","",IFERROR(INDEX(tblReparto[ID de intérprete],MATCH(I46,tblReparto[Personaje],0)),"PERSONAJE SIN ASIGNAR"))</f>
        <v/>
      </c>
      <c r="K46" s="23">
        <f>IF(I46="","",IFERROR(INDEX(tblReparto[Intérprete],MATCH(I46,tblReparto[Personaje],0)),"PERSONAJE SIN ASIGNAR"))</f>
        <v/>
      </c>
      <c r="L46" s="23">
        <f>IF(OR(J46="",D46=""),"",IF(J46="PERSONAJE SIN ASIGNAR","PERSONAJE SIN ASIGNAR",IF(COUNTIFS(tblDisponibilidad[ID de intérprete],J46,tblDisponibilidad[Fecha],D46)=0,"SIN REGISTRO",IF(COUNTIFS(tblDisponibilidad[ID de intérprete],J46,tblDisponibilidad[Fecha],D46,tblDisponibilidad[Estado],"No disponible")&gt;0,"NO DISPONIBLE",IF(COUNTIFS(tblDisponibilidad[ID de intérprete],J46,tblDisponibilidad[Fecha],D46,tblDisponibilidad[Estado],"Pendiente")&gt;0,"PENDIENTE",IF(COUNTIFS(tblDisponibilidad[ID de intérprete],J46,tblDisponibilidad[Fecha],D46,tblDisponibilidad[Estado],"Disponibilidad parcial")&gt;0,"DISPONIBILIDAD PARCIAL","DISPONIBLE"))))))</f>
        <v/>
      </c>
      <c r="M46" s="23">
        <f>IF(OR(J46="",D46="",E46="",F46=""),"",IF(F46&lt;=E46,"HORARIO NO VÁLIDO",IF(L46&lt;&gt;"DISPONIBILIDAD PARCIAL","",IF(OR(E46&lt;SUMIFS(tblDisponibilidad[Disponible desde],tblDisponibilidad[ID de intérprete],J46,tblDisponibilidad[Fecha],D46),F46&gt;SUMIFS(tblDisponibilidad[Disponible hasta],tblDisponibilidad[ID de intérprete],J46,tblDisponibilidad[Fecha],D46)),"FUERA DE HORARIO","DENTRO DEL HORARIO"))))</f>
        <v/>
      </c>
      <c r="N46" s="23">
        <f>IF(OR(J46="",D46="",E46="",F46="",H46="Cancelada"),"",IF(J46="PERSONAJE SIN ASIGNAR","",IF(SUMPRODUCT((tblEscenas[ID de intérprete]=J46)*(tblEscenas[Fecha propuesta]=D46)*(tblEscenas[Escena]&lt;&gt;B46)*(tblEscenas[Estado de planificación]&lt;&gt;"Cancelada")*(tblEscenas[Hora inicio]&lt;F46)*(tblEscenas[Hora fin]&gt;E46))&gt;0,"SOLAPE","")))</f>
        <v/>
      </c>
      <c r="O46" s="23">
        <f>IF(COUNTA(A46:I46)=0,"",IF(OR(A46="",B46="",D46="",E46="",F46="",I46=""),"INCOMPLETO",IF(J46="PERSONAJE SIN ASIGNAR","PERSONAJE SIN ASIGNAR",IF(M46="HORARIO NO VÁLIDO","INCOMPLETO",IF(L46="NO DISPONIBLE","NO DISPONIBLE",IF(M46="FUERA DE HORARIO","FUERA DE HORARIO",IF(N46="SOLAPE","SOLAPE",IF(L46="PENDIENTE","PENDIENTE",IF(L46="SIN REGISTRO","SIN REGISTRO",IF(OR(L46="DISPONIBLE",AND(L46="DISPONIBILIDAD PARCIAL",M46="DENTRO DEL HORARIO")),"OK","INCOMPLETO"))))))))))</f>
        <v/>
      </c>
      <c r="P46" s="22" t="n"/>
      <c r="Q46" s="23">
        <f>IF(A46="","",IF(AND(H46="Cancelada",Resumen!$C$6="No"),"No","Sí"))</f>
        <v/>
      </c>
      <c r="R46" s="45">
        <f>IF(OR(B46="",D46="",Q46&lt;&gt;"Sí"),0,IF(COUNTIFS($B$5:B46,B46,$D$5:D46,D46,$Q$5:Q46,"Sí")=1,1,0))</f>
        <v/>
      </c>
    </row>
    <row r="47">
      <c r="A47" s="21" t="n"/>
      <c r="B47" s="21" t="n"/>
      <c r="C47" s="22" t="n"/>
      <c r="D47" s="43" t="n"/>
      <c r="E47" s="44" t="n"/>
      <c r="F47" s="44" t="n"/>
      <c r="G47" s="21" t="n"/>
      <c r="H47" s="21" t="n"/>
      <c r="I47" s="21" t="n"/>
      <c r="J47" s="23">
        <f>IF(I47="","",IFERROR(INDEX(tblReparto[ID de intérprete],MATCH(I47,tblReparto[Personaje],0)),"PERSONAJE SIN ASIGNAR"))</f>
        <v/>
      </c>
      <c r="K47" s="23">
        <f>IF(I47="","",IFERROR(INDEX(tblReparto[Intérprete],MATCH(I47,tblReparto[Personaje],0)),"PERSONAJE SIN ASIGNAR"))</f>
        <v/>
      </c>
      <c r="L47" s="23">
        <f>IF(OR(J47="",D47=""),"",IF(J47="PERSONAJE SIN ASIGNAR","PERSONAJE SIN ASIGNAR",IF(COUNTIFS(tblDisponibilidad[ID de intérprete],J47,tblDisponibilidad[Fecha],D47)=0,"SIN REGISTRO",IF(COUNTIFS(tblDisponibilidad[ID de intérprete],J47,tblDisponibilidad[Fecha],D47,tblDisponibilidad[Estado],"No disponible")&gt;0,"NO DISPONIBLE",IF(COUNTIFS(tblDisponibilidad[ID de intérprete],J47,tblDisponibilidad[Fecha],D47,tblDisponibilidad[Estado],"Pendiente")&gt;0,"PENDIENTE",IF(COUNTIFS(tblDisponibilidad[ID de intérprete],J47,tblDisponibilidad[Fecha],D47,tblDisponibilidad[Estado],"Disponibilidad parcial")&gt;0,"DISPONIBILIDAD PARCIAL","DISPONIBLE"))))))</f>
        <v/>
      </c>
      <c r="M47" s="23">
        <f>IF(OR(J47="",D47="",E47="",F47=""),"",IF(F47&lt;=E47,"HORARIO NO VÁLIDO",IF(L47&lt;&gt;"DISPONIBILIDAD PARCIAL","",IF(OR(E47&lt;SUMIFS(tblDisponibilidad[Disponible desde],tblDisponibilidad[ID de intérprete],J47,tblDisponibilidad[Fecha],D47),F47&gt;SUMIFS(tblDisponibilidad[Disponible hasta],tblDisponibilidad[ID de intérprete],J47,tblDisponibilidad[Fecha],D47)),"FUERA DE HORARIO","DENTRO DEL HORARIO"))))</f>
        <v/>
      </c>
      <c r="N47" s="23">
        <f>IF(OR(J47="",D47="",E47="",F47="",H47="Cancelada"),"",IF(J47="PERSONAJE SIN ASIGNAR","",IF(SUMPRODUCT((tblEscenas[ID de intérprete]=J47)*(tblEscenas[Fecha propuesta]=D47)*(tblEscenas[Escena]&lt;&gt;B47)*(tblEscenas[Estado de planificación]&lt;&gt;"Cancelada")*(tblEscenas[Hora inicio]&lt;F47)*(tblEscenas[Hora fin]&gt;E47))&gt;0,"SOLAPE","")))</f>
        <v/>
      </c>
      <c r="O47" s="23">
        <f>IF(COUNTA(A47:I47)=0,"",IF(OR(A47="",B47="",D47="",E47="",F47="",I47=""),"INCOMPLETO",IF(J47="PERSONAJE SIN ASIGNAR","PERSONAJE SIN ASIGNAR",IF(M47="HORARIO NO VÁLIDO","INCOMPLETO",IF(L47="NO DISPONIBLE","NO DISPONIBLE",IF(M47="FUERA DE HORARIO","FUERA DE HORARIO",IF(N47="SOLAPE","SOLAPE",IF(L47="PENDIENTE","PENDIENTE",IF(L47="SIN REGISTRO","SIN REGISTRO",IF(OR(L47="DISPONIBLE",AND(L47="DISPONIBILIDAD PARCIAL",M47="DENTRO DEL HORARIO")),"OK","INCOMPLETO"))))))))))</f>
        <v/>
      </c>
      <c r="P47" s="22" t="n"/>
      <c r="Q47" s="23">
        <f>IF(A47="","",IF(AND(H47="Cancelada",Resumen!$C$6="No"),"No","Sí"))</f>
        <v/>
      </c>
      <c r="R47" s="45">
        <f>IF(OR(B47="",D47="",Q47&lt;&gt;"Sí"),0,IF(COUNTIFS($B$5:B47,B47,$D$5:D47,D47,$Q$5:Q47,"Sí")=1,1,0))</f>
        <v/>
      </c>
    </row>
    <row r="48">
      <c r="A48" s="21" t="n"/>
      <c r="B48" s="21" t="n"/>
      <c r="C48" s="22" t="n"/>
      <c r="D48" s="43" t="n"/>
      <c r="E48" s="44" t="n"/>
      <c r="F48" s="44" t="n"/>
      <c r="G48" s="21" t="n"/>
      <c r="H48" s="21" t="n"/>
      <c r="I48" s="21" t="n"/>
      <c r="J48" s="23">
        <f>IF(I48="","",IFERROR(INDEX(tblReparto[ID de intérprete],MATCH(I48,tblReparto[Personaje],0)),"PERSONAJE SIN ASIGNAR"))</f>
        <v/>
      </c>
      <c r="K48" s="23">
        <f>IF(I48="","",IFERROR(INDEX(tblReparto[Intérprete],MATCH(I48,tblReparto[Personaje],0)),"PERSONAJE SIN ASIGNAR"))</f>
        <v/>
      </c>
      <c r="L48" s="23">
        <f>IF(OR(J48="",D48=""),"",IF(J48="PERSONAJE SIN ASIGNAR","PERSONAJE SIN ASIGNAR",IF(COUNTIFS(tblDisponibilidad[ID de intérprete],J48,tblDisponibilidad[Fecha],D48)=0,"SIN REGISTRO",IF(COUNTIFS(tblDisponibilidad[ID de intérprete],J48,tblDisponibilidad[Fecha],D48,tblDisponibilidad[Estado],"No disponible")&gt;0,"NO DISPONIBLE",IF(COUNTIFS(tblDisponibilidad[ID de intérprete],J48,tblDisponibilidad[Fecha],D48,tblDisponibilidad[Estado],"Pendiente")&gt;0,"PENDIENTE",IF(COUNTIFS(tblDisponibilidad[ID de intérprete],J48,tblDisponibilidad[Fecha],D48,tblDisponibilidad[Estado],"Disponibilidad parcial")&gt;0,"DISPONIBILIDAD PARCIAL","DISPONIBLE"))))))</f>
        <v/>
      </c>
      <c r="M48" s="23">
        <f>IF(OR(J48="",D48="",E48="",F48=""),"",IF(F48&lt;=E48,"HORARIO NO VÁLIDO",IF(L48&lt;&gt;"DISPONIBILIDAD PARCIAL","",IF(OR(E48&lt;SUMIFS(tblDisponibilidad[Disponible desde],tblDisponibilidad[ID de intérprete],J48,tblDisponibilidad[Fecha],D48),F48&gt;SUMIFS(tblDisponibilidad[Disponible hasta],tblDisponibilidad[ID de intérprete],J48,tblDisponibilidad[Fecha],D48)),"FUERA DE HORARIO","DENTRO DEL HORARIO"))))</f>
        <v/>
      </c>
      <c r="N48" s="23">
        <f>IF(OR(J48="",D48="",E48="",F48="",H48="Cancelada"),"",IF(J48="PERSONAJE SIN ASIGNAR","",IF(SUMPRODUCT((tblEscenas[ID de intérprete]=J48)*(tblEscenas[Fecha propuesta]=D48)*(tblEscenas[Escena]&lt;&gt;B48)*(tblEscenas[Estado de planificación]&lt;&gt;"Cancelada")*(tblEscenas[Hora inicio]&lt;F48)*(tblEscenas[Hora fin]&gt;E48))&gt;0,"SOLAPE","")))</f>
        <v/>
      </c>
      <c r="O48" s="23">
        <f>IF(COUNTA(A48:I48)=0,"",IF(OR(A48="",B48="",D48="",E48="",F48="",I48=""),"INCOMPLETO",IF(J48="PERSONAJE SIN ASIGNAR","PERSONAJE SIN ASIGNAR",IF(M48="HORARIO NO VÁLIDO","INCOMPLETO",IF(L48="NO DISPONIBLE","NO DISPONIBLE",IF(M48="FUERA DE HORARIO","FUERA DE HORARIO",IF(N48="SOLAPE","SOLAPE",IF(L48="PENDIENTE","PENDIENTE",IF(L48="SIN REGISTRO","SIN REGISTRO",IF(OR(L48="DISPONIBLE",AND(L48="DISPONIBILIDAD PARCIAL",M48="DENTRO DEL HORARIO")),"OK","INCOMPLETO"))))))))))</f>
        <v/>
      </c>
      <c r="P48" s="22" t="n"/>
      <c r="Q48" s="23">
        <f>IF(A48="","",IF(AND(H48="Cancelada",Resumen!$C$6="No"),"No","Sí"))</f>
        <v/>
      </c>
      <c r="R48" s="45">
        <f>IF(OR(B48="",D48="",Q48&lt;&gt;"Sí"),0,IF(COUNTIFS($B$5:B48,B48,$D$5:D48,D48,$Q$5:Q48,"Sí")=1,1,0))</f>
        <v/>
      </c>
    </row>
    <row r="49">
      <c r="A49" s="21" t="n"/>
      <c r="B49" s="21" t="n"/>
      <c r="C49" s="22" t="n"/>
      <c r="D49" s="43" t="n"/>
      <c r="E49" s="44" t="n"/>
      <c r="F49" s="44" t="n"/>
      <c r="G49" s="21" t="n"/>
      <c r="H49" s="21" t="n"/>
      <c r="I49" s="21" t="n"/>
      <c r="J49" s="23">
        <f>IF(I49="","",IFERROR(INDEX(tblReparto[ID de intérprete],MATCH(I49,tblReparto[Personaje],0)),"PERSONAJE SIN ASIGNAR"))</f>
        <v/>
      </c>
      <c r="K49" s="23">
        <f>IF(I49="","",IFERROR(INDEX(tblReparto[Intérprete],MATCH(I49,tblReparto[Personaje],0)),"PERSONAJE SIN ASIGNAR"))</f>
        <v/>
      </c>
      <c r="L49" s="23">
        <f>IF(OR(J49="",D49=""),"",IF(J49="PERSONAJE SIN ASIGNAR","PERSONAJE SIN ASIGNAR",IF(COUNTIFS(tblDisponibilidad[ID de intérprete],J49,tblDisponibilidad[Fecha],D49)=0,"SIN REGISTRO",IF(COUNTIFS(tblDisponibilidad[ID de intérprete],J49,tblDisponibilidad[Fecha],D49,tblDisponibilidad[Estado],"No disponible")&gt;0,"NO DISPONIBLE",IF(COUNTIFS(tblDisponibilidad[ID de intérprete],J49,tblDisponibilidad[Fecha],D49,tblDisponibilidad[Estado],"Pendiente")&gt;0,"PENDIENTE",IF(COUNTIFS(tblDisponibilidad[ID de intérprete],J49,tblDisponibilidad[Fecha],D49,tblDisponibilidad[Estado],"Disponibilidad parcial")&gt;0,"DISPONIBILIDAD PARCIAL","DISPONIBLE"))))))</f>
        <v/>
      </c>
      <c r="M49" s="23">
        <f>IF(OR(J49="",D49="",E49="",F49=""),"",IF(F49&lt;=E49,"HORARIO NO VÁLIDO",IF(L49&lt;&gt;"DISPONIBILIDAD PARCIAL","",IF(OR(E49&lt;SUMIFS(tblDisponibilidad[Disponible desde],tblDisponibilidad[ID de intérprete],J49,tblDisponibilidad[Fecha],D49),F49&gt;SUMIFS(tblDisponibilidad[Disponible hasta],tblDisponibilidad[ID de intérprete],J49,tblDisponibilidad[Fecha],D49)),"FUERA DE HORARIO","DENTRO DEL HORARIO"))))</f>
        <v/>
      </c>
      <c r="N49" s="23">
        <f>IF(OR(J49="",D49="",E49="",F49="",H49="Cancelada"),"",IF(J49="PERSONAJE SIN ASIGNAR","",IF(SUMPRODUCT((tblEscenas[ID de intérprete]=J49)*(tblEscenas[Fecha propuesta]=D49)*(tblEscenas[Escena]&lt;&gt;B49)*(tblEscenas[Estado de planificación]&lt;&gt;"Cancelada")*(tblEscenas[Hora inicio]&lt;F49)*(tblEscenas[Hora fin]&gt;E49))&gt;0,"SOLAPE","")))</f>
        <v/>
      </c>
      <c r="O49" s="23">
        <f>IF(COUNTA(A49:I49)=0,"",IF(OR(A49="",B49="",D49="",E49="",F49="",I49=""),"INCOMPLETO",IF(J49="PERSONAJE SIN ASIGNAR","PERSONAJE SIN ASIGNAR",IF(M49="HORARIO NO VÁLIDO","INCOMPLETO",IF(L49="NO DISPONIBLE","NO DISPONIBLE",IF(M49="FUERA DE HORARIO","FUERA DE HORARIO",IF(N49="SOLAPE","SOLAPE",IF(L49="PENDIENTE","PENDIENTE",IF(L49="SIN REGISTRO","SIN REGISTRO",IF(OR(L49="DISPONIBLE",AND(L49="DISPONIBILIDAD PARCIAL",M49="DENTRO DEL HORARIO")),"OK","INCOMPLETO"))))))))))</f>
        <v/>
      </c>
      <c r="P49" s="22" t="n"/>
      <c r="Q49" s="23">
        <f>IF(A49="","",IF(AND(H49="Cancelada",Resumen!$C$6="No"),"No","Sí"))</f>
        <v/>
      </c>
      <c r="R49" s="45">
        <f>IF(OR(B49="",D49="",Q49&lt;&gt;"Sí"),0,IF(COUNTIFS($B$5:B49,B49,$D$5:D49,D49,$Q$5:Q49,"Sí")=1,1,0))</f>
        <v/>
      </c>
    </row>
    <row r="50">
      <c r="A50" s="21" t="n"/>
      <c r="B50" s="21" t="n"/>
      <c r="C50" s="22" t="n"/>
      <c r="D50" s="43" t="n"/>
      <c r="E50" s="44" t="n"/>
      <c r="F50" s="44" t="n"/>
      <c r="G50" s="21" t="n"/>
      <c r="H50" s="21" t="n"/>
      <c r="I50" s="21" t="n"/>
      <c r="J50" s="23">
        <f>IF(I50="","",IFERROR(INDEX(tblReparto[ID de intérprete],MATCH(I50,tblReparto[Personaje],0)),"PERSONAJE SIN ASIGNAR"))</f>
        <v/>
      </c>
      <c r="K50" s="23">
        <f>IF(I50="","",IFERROR(INDEX(tblReparto[Intérprete],MATCH(I50,tblReparto[Personaje],0)),"PERSONAJE SIN ASIGNAR"))</f>
        <v/>
      </c>
      <c r="L50" s="23">
        <f>IF(OR(J50="",D50=""),"",IF(J50="PERSONAJE SIN ASIGNAR","PERSONAJE SIN ASIGNAR",IF(COUNTIFS(tblDisponibilidad[ID de intérprete],J50,tblDisponibilidad[Fecha],D50)=0,"SIN REGISTRO",IF(COUNTIFS(tblDisponibilidad[ID de intérprete],J50,tblDisponibilidad[Fecha],D50,tblDisponibilidad[Estado],"No disponible")&gt;0,"NO DISPONIBLE",IF(COUNTIFS(tblDisponibilidad[ID de intérprete],J50,tblDisponibilidad[Fecha],D50,tblDisponibilidad[Estado],"Pendiente")&gt;0,"PENDIENTE",IF(COUNTIFS(tblDisponibilidad[ID de intérprete],J50,tblDisponibilidad[Fecha],D50,tblDisponibilidad[Estado],"Disponibilidad parcial")&gt;0,"DISPONIBILIDAD PARCIAL","DISPONIBLE"))))))</f>
        <v/>
      </c>
      <c r="M50" s="23">
        <f>IF(OR(J50="",D50="",E50="",F50=""),"",IF(F50&lt;=E50,"HORARIO NO VÁLIDO",IF(L50&lt;&gt;"DISPONIBILIDAD PARCIAL","",IF(OR(E50&lt;SUMIFS(tblDisponibilidad[Disponible desde],tblDisponibilidad[ID de intérprete],J50,tblDisponibilidad[Fecha],D50),F50&gt;SUMIFS(tblDisponibilidad[Disponible hasta],tblDisponibilidad[ID de intérprete],J50,tblDisponibilidad[Fecha],D50)),"FUERA DE HORARIO","DENTRO DEL HORARIO"))))</f>
        <v/>
      </c>
      <c r="N50" s="23">
        <f>IF(OR(J50="",D50="",E50="",F50="",H50="Cancelada"),"",IF(J50="PERSONAJE SIN ASIGNAR","",IF(SUMPRODUCT((tblEscenas[ID de intérprete]=J50)*(tblEscenas[Fecha propuesta]=D50)*(tblEscenas[Escena]&lt;&gt;B50)*(tblEscenas[Estado de planificación]&lt;&gt;"Cancelada")*(tblEscenas[Hora inicio]&lt;F50)*(tblEscenas[Hora fin]&gt;E50))&gt;0,"SOLAPE","")))</f>
        <v/>
      </c>
      <c r="O50" s="23">
        <f>IF(COUNTA(A50:I50)=0,"",IF(OR(A50="",B50="",D50="",E50="",F50="",I50=""),"INCOMPLETO",IF(J50="PERSONAJE SIN ASIGNAR","PERSONAJE SIN ASIGNAR",IF(M50="HORARIO NO VÁLIDO","INCOMPLETO",IF(L50="NO DISPONIBLE","NO DISPONIBLE",IF(M50="FUERA DE HORARIO","FUERA DE HORARIO",IF(N50="SOLAPE","SOLAPE",IF(L50="PENDIENTE","PENDIENTE",IF(L50="SIN REGISTRO","SIN REGISTRO",IF(OR(L50="DISPONIBLE",AND(L50="DISPONIBILIDAD PARCIAL",M50="DENTRO DEL HORARIO")),"OK","INCOMPLETO"))))))))))</f>
        <v/>
      </c>
      <c r="P50" s="22" t="n"/>
      <c r="Q50" s="23">
        <f>IF(A50="","",IF(AND(H50="Cancelada",Resumen!$C$6="No"),"No","Sí"))</f>
        <v/>
      </c>
      <c r="R50" s="45">
        <f>IF(OR(B50="",D50="",Q50&lt;&gt;"Sí"),0,IF(COUNTIFS($B$5:B50,B50,$D$5:D50,D50,$Q$5:Q50,"Sí")=1,1,0))</f>
        <v/>
      </c>
    </row>
    <row r="51">
      <c r="A51" s="21" t="n"/>
      <c r="B51" s="21" t="n"/>
      <c r="C51" s="22" t="n"/>
      <c r="D51" s="43" t="n"/>
      <c r="E51" s="44" t="n"/>
      <c r="F51" s="44" t="n"/>
      <c r="G51" s="21" t="n"/>
      <c r="H51" s="21" t="n"/>
      <c r="I51" s="21" t="n"/>
      <c r="J51" s="23">
        <f>IF(I51="","",IFERROR(INDEX(tblReparto[ID de intérprete],MATCH(I51,tblReparto[Personaje],0)),"PERSONAJE SIN ASIGNAR"))</f>
        <v/>
      </c>
      <c r="K51" s="23">
        <f>IF(I51="","",IFERROR(INDEX(tblReparto[Intérprete],MATCH(I51,tblReparto[Personaje],0)),"PERSONAJE SIN ASIGNAR"))</f>
        <v/>
      </c>
      <c r="L51" s="23">
        <f>IF(OR(J51="",D51=""),"",IF(J51="PERSONAJE SIN ASIGNAR","PERSONAJE SIN ASIGNAR",IF(COUNTIFS(tblDisponibilidad[ID de intérprete],J51,tblDisponibilidad[Fecha],D51)=0,"SIN REGISTRO",IF(COUNTIFS(tblDisponibilidad[ID de intérprete],J51,tblDisponibilidad[Fecha],D51,tblDisponibilidad[Estado],"No disponible")&gt;0,"NO DISPONIBLE",IF(COUNTIFS(tblDisponibilidad[ID de intérprete],J51,tblDisponibilidad[Fecha],D51,tblDisponibilidad[Estado],"Pendiente")&gt;0,"PENDIENTE",IF(COUNTIFS(tblDisponibilidad[ID de intérprete],J51,tblDisponibilidad[Fecha],D51,tblDisponibilidad[Estado],"Disponibilidad parcial")&gt;0,"DISPONIBILIDAD PARCIAL","DISPONIBLE"))))))</f>
        <v/>
      </c>
      <c r="M51" s="23">
        <f>IF(OR(J51="",D51="",E51="",F51=""),"",IF(F51&lt;=E51,"HORARIO NO VÁLIDO",IF(L51&lt;&gt;"DISPONIBILIDAD PARCIAL","",IF(OR(E51&lt;SUMIFS(tblDisponibilidad[Disponible desde],tblDisponibilidad[ID de intérprete],J51,tblDisponibilidad[Fecha],D51),F51&gt;SUMIFS(tblDisponibilidad[Disponible hasta],tblDisponibilidad[ID de intérprete],J51,tblDisponibilidad[Fecha],D51)),"FUERA DE HORARIO","DENTRO DEL HORARIO"))))</f>
        <v/>
      </c>
      <c r="N51" s="23">
        <f>IF(OR(J51="",D51="",E51="",F51="",H51="Cancelada"),"",IF(J51="PERSONAJE SIN ASIGNAR","",IF(SUMPRODUCT((tblEscenas[ID de intérprete]=J51)*(tblEscenas[Fecha propuesta]=D51)*(tblEscenas[Escena]&lt;&gt;B51)*(tblEscenas[Estado de planificación]&lt;&gt;"Cancelada")*(tblEscenas[Hora inicio]&lt;F51)*(tblEscenas[Hora fin]&gt;E51))&gt;0,"SOLAPE","")))</f>
        <v/>
      </c>
      <c r="O51" s="23">
        <f>IF(COUNTA(A51:I51)=0,"",IF(OR(A51="",B51="",D51="",E51="",F51="",I51=""),"INCOMPLETO",IF(J51="PERSONAJE SIN ASIGNAR","PERSONAJE SIN ASIGNAR",IF(M51="HORARIO NO VÁLIDO","INCOMPLETO",IF(L51="NO DISPONIBLE","NO DISPONIBLE",IF(M51="FUERA DE HORARIO","FUERA DE HORARIO",IF(N51="SOLAPE","SOLAPE",IF(L51="PENDIENTE","PENDIENTE",IF(L51="SIN REGISTRO","SIN REGISTRO",IF(OR(L51="DISPONIBLE",AND(L51="DISPONIBILIDAD PARCIAL",M51="DENTRO DEL HORARIO")),"OK","INCOMPLETO"))))))))))</f>
        <v/>
      </c>
      <c r="P51" s="22" t="n"/>
      <c r="Q51" s="23">
        <f>IF(A51="","",IF(AND(H51="Cancelada",Resumen!$C$6="No"),"No","Sí"))</f>
        <v/>
      </c>
      <c r="R51" s="45">
        <f>IF(OR(B51="",D51="",Q51&lt;&gt;"Sí"),0,IF(COUNTIFS($B$5:B51,B51,$D$5:D51,D51,$Q$5:Q51,"Sí")=1,1,0))</f>
        <v/>
      </c>
    </row>
    <row r="52">
      <c r="A52" s="21" t="n"/>
      <c r="B52" s="21" t="n"/>
      <c r="C52" s="22" t="n"/>
      <c r="D52" s="43" t="n"/>
      <c r="E52" s="44" t="n"/>
      <c r="F52" s="44" t="n"/>
      <c r="G52" s="21" t="n"/>
      <c r="H52" s="21" t="n"/>
      <c r="I52" s="21" t="n"/>
      <c r="J52" s="23">
        <f>IF(I52="","",IFERROR(INDEX(tblReparto[ID de intérprete],MATCH(I52,tblReparto[Personaje],0)),"PERSONAJE SIN ASIGNAR"))</f>
        <v/>
      </c>
      <c r="K52" s="23">
        <f>IF(I52="","",IFERROR(INDEX(tblReparto[Intérprete],MATCH(I52,tblReparto[Personaje],0)),"PERSONAJE SIN ASIGNAR"))</f>
        <v/>
      </c>
      <c r="L52" s="23">
        <f>IF(OR(J52="",D52=""),"",IF(J52="PERSONAJE SIN ASIGNAR","PERSONAJE SIN ASIGNAR",IF(COUNTIFS(tblDisponibilidad[ID de intérprete],J52,tblDisponibilidad[Fecha],D52)=0,"SIN REGISTRO",IF(COUNTIFS(tblDisponibilidad[ID de intérprete],J52,tblDisponibilidad[Fecha],D52,tblDisponibilidad[Estado],"No disponible")&gt;0,"NO DISPONIBLE",IF(COUNTIFS(tblDisponibilidad[ID de intérprete],J52,tblDisponibilidad[Fecha],D52,tblDisponibilidad[Estado],"Pendiente")&gt;0,"PENDIENTE",IF(COUNTIFS(tblDisponibilidad[ID de intérprete],J52,tblDisponibilidad[Fecha],D52,tblDisponibilidad[Estado],"Disponibilidad parcial")&gt;0,"DISPONIBILIDAD PARCIAL","DISPONIBLE"))))))</f>
        <v/>
      </c>
      <c r="M52" s="23">
        <f>IF(OR(J52="",D52="",E52="",F52=""),"",IF(F52&lt;=E52,"HORARIO NO VÁLIDO",IF(L52&lt;&gt;"DISPONIBILIDAD PARCIAL","",IF(OR(E52&lt;SUMIFS(tblDisponibilidad[Disponible desde],tblDisponibilidad[ID de intérprete],J52,tblDisponibilidad[Fecha],D52),F52&gt;SUMIFS(tblDisponibilidad[Disponible hasta],tblDisponibilidad[ID de intérprete],J52,tblDisponibilidad[Fecha],D52)),"FUERA DE HORARIO","DENTRO DEL HORARIO"))))</f>
        <v/>
      </c>
      <c r="N52" s="23">
        <f>IF(OR(J52="",D52="",E52="",F52="",H52="Cancelada"),"",IF(J52="PERSONAJE SIN ASIGNAR","",IF(SUMPRODUCT((tblEscenas[ID de intérprete]=J52)*(tblEscenas[Fecha propuesta]=D52)*(tblEscenas[Escena]&lt;&gt;B52)*(tblEscenas[Estado de planificación]&lt;&gt;"Cancelada")*(tblEscenas[Hora inicio]&lt;F52)*(tblEscenas[Hora fin]&gt;E52))&gt;0,"SOLAPE","")))</f>
        <v/>
      </c>
      <c r="O52" s="23">
        <f>IF(COUNTA(A52:I52)=0,"",IF(OR(A52="",B52="",D52="",E52="",F52="",I52=""),"INCOMPLETO",IF(J52="PERSONAJE SIN ASIGNAR","PERSONAJE SIN ASIGNAR",IF(M52="HORARIO NO VÁLIDO","INCOMPLETO",IF(L52="NO DISPONIBLE","NO DISPONIBLE",IF(M52="FUERA DE HORARIO","FUERA DE HORARIO",IF(N52="SOLAPE","SOLAPE",IF(L52="PENDIENTE","PENDIENTE",IF(L52="SIN REGISTRO","SIN REGISTRO",IF(OR(L52="DISPONIBLE",AND(L52="DISPONIBILIDAD PARCIAL",M52="DENTRO DEL HORARIO")),"OK","INCOMPLETO"))))))))))</f>
        <v/>
      </c>
      <c r="P52" s="22" t="n"/>
      <c r="Q52" s="23">
        <f>IF(A52="","",IF(AND(H52="Cancelada",Resumen!$C$6="No"),"No","Sí"))</f>
        <v/>
      </c>
      <c r="R52" s="45">
        <f>IF(OR(B52="",D52="",Q52&lt;&gt;"Sí"),0,IF(COUNTIFS($B$5:B52,B52,$D$5:D52,D52,$Q$5:Q52,"Sí")=1,1,0))</f>
        <v/>
      </c>
    </row>
    <row r="53">
      <c r="A53" s="21" t="n"/>
      <c r="B53" s="21" t="n"/>
      <c r="C53" s="22" t="n"/>
      <c r="D53" s="43" t="n"/>
      <c r="E53" s="44" t="n"/>
      <c r="F53" s="44" t="n"/>
      <c r="G53" s="21" t="n"/>
      <c r="H53" s="21" t="n"/>
      <c r="I53" s="21" t="n"/>
      <c r="J53" s="23">
        <f>IF(I53="","",IFERROR(INDEX(tblReparto[ID de intérprete],MATCH(I53,tblReparto[Personaje],0)),"PERSONAJE SIN ASIGNAR"))</f>
        <v/>
      </c>
      <c r="K53" s="23">
        <f>IF(I53="","",IFERROR(INDEX(tblReparto[Intérprete],MATCH(I53,tblReparto[Personaje],0)),"PERSONAJE SIN ASIGNAR"))</f>
        <v/>
      </c>
      <c r="L53" s="23">
        <f>IF(OR(J53="",D53=""),"",IF(J53="PERSONAJE SIN ASIGNAR","PERSONAJE SIN ASIGNAR",IF(COUNTIFS(tblDisponibilidad[ID de intérprete],J53,tblDisponibilidad[Fecha],D53)=0,"SIN REGISTRO",IF(COUNTIFS(tblDisponibilidad[ID de intérprete],J53,tblDisponibilidad[Fecha],D53,tblDisponibilidad[Estado],"No disponible")&gt;0,"NO DISPONIBLE",IF(COUNTIFS(tblDisponibilidad[ID de intérprete],J53,tblDisponibilidad[Fecha],D53,tblDisponibilidad[Estado],"Pendiente")&gt;0,"PENDIENTE",IF(COUNTIFS(tblDisponibilidad[ID de intérprete],J53,tblDisponibilidad[Fecha],D53,tblDisponibilidad[Estado],"Disponibilidad parcial")&gt;0,"DISPONIBILIDAD PARCIAL","DISPONIBLE"))))))</f>
        <v/>
      </c>
      <c r="M53" s="23">
        <f>IF(OR(J53="",D53="",E53="",F53=""),"",IF(F53&lt;=E53,"HORARIO NO VÁLIDO",IF(L53&lt;&gt;"DISPONIBILIDAD PARCIAL","",IF(OR(E53&lt;SUMIFS(tblDisponibilidad[Disponible desde],tblDisponibilidad[ID de intérprete],J53,tblDisponibilidad[Fecha],D53),F53&gt;SUMIFS(tblDisponibilidad[Disponible hasta],tblDisponibilidad[ID de intérprete],J53,tblDisponibilidad[Fecha],D53)),"FUERA DE HORARIO","DENTRO DEL HORARIO"))))</f>
        <v/>
      </c>
      <c r="N53" s="23">
        <f>IF(OR(J53="",D53="",E53="",F53="",H53="Cancelada"),"",IF(J53="PERSONAJE SIN ASIGNAR","",IF(SUMPRODUCT((tblEscenas[ID de intérprete]=J53)*(tblEscenas[Fecha propuesta]=D53)*(tblEscenas[Escena]&lt;&gt;B53)*(tblEscenas[Estado de planificación]&lt;&gt;"Cancelada")*(tblEscenas[Hora inicio]&lt;F53)*(tblEscenas[Hora fin]&gt;E53))&gt;0,"SOLAPE","")))</f>
        <v/>
      </c>
      <c r="O53" s="23">
        <f>IF(COUNTA(A53:I53)=0,"",IF(OR(A53="",B53="",D53="",E53="",F53="",I53=""),"INCOMPLETO",IF(J53="PERSONAJE SIN ASIGNAR","PERSONAJE SIN ASIGNAR",IF(M53="HORARIO NO VÁLIDO","INCOMPLETO",IF(L53="NO DISPONIBLE","NO DISPONIBLE",IF(M53="FUERA DE HORARIO","FUERA DE HORARIO",IF(N53="SOLAPE","SOLAPE",IF(L53="PENDIENTE","PENDIENTE",IF(L53="SIN REGISTRO","SIN REGISTRO",IF(OR(L53="DISPONIBLE",AND(L53="DISPONIBILIDAD PARCIAL",M53="DENTRO DEL HORARIO")),"OK","INCOMPLETO"))))))))))</f>
        <v/>
      </c>
      <c r="P53" s="22" t="n"/>
      <c r="Q53" s="23">
        <f>IF(A53="","",IF(AND(H53="Cancelada",Resumen!$C$6="No"),"No","Sí"))</f>
        <v/>
      </c>
      <c r="R53" s="45">
        <f>IF(OR(B53="",D53="",Q53&lt;&gt;"Sí"),0,IF(COUNTIFS($B$5:B53,B53,$D$5:D53,D53,$Q$5:Q53,"Sí")=1,1,0))</f>
        <v/>
      </c>
    </row>
    <row r="54">
      <c r="A54" s="21" t="n"/>
      <c r="B54" s="21" t="n"/>
      <c r="C54" s="22" t="n"/>
      <c r="D54" s="43" t="n"/>
      <c r="E54" s="44" t="n"/>
      <c r="F54" s="44" t="n"/>
      <c r="G54" s="21" t="n"/>
      <c r="H54" s="21" t="n"/>
      <c r="I54" s="21" t="n"/>
      <c r="J54" s="23">
        <f>IF(I54="","",IFERROR(INDEX(tblReparto[ID de intérprete],MATCH(I54,tblReparto[Personaje],0)),"PERSONAJE SIN ASIGNAR"))</f>
        <v/>
      </c>
      <c r="K54" s="23">
        <f>IF(I54="","",IFERROR(INDEX(tblReparto[Intérprete],MATCH(I54,tblReparto[Personaje],0)),"PERSONAJE SIN ASIGNAR"))</f>
        <v/>
      </c>
      <c r="L54" s="23">
        <f>IF(OR(J54="",D54=""),"",IF(J54="PERSONAJE SIN ASIGNAR","PERSONAJE SIN ASIGNAR",IF(COUNTIFS(tblDisponibilidad[ID de intérprete],J54,tblDisponibilidad[Fecha],D54)=0,"SIN REGISTRO",IF(COUNTIFS(tblDisponibilidad[ID de intérprete],J54,tblDisponibilidad[Fecha],D54,tblDisponibilidad[Estado],"No disponible")&gt;0,"NO DISPONIBLE",IF(COUNTIFS(tblDisponibilidad[ID de intérprete],J54,tblDisponibilidad[Fecha],D54,tblDisponibilidad[Estado],"Pendiente")&gt;0,"PENDIENTE",IF(COUNTIFS(tblDisponibilidad[ID de intérprete],J54,tblDisponibilidad[Fecha],D54,tblDisponibilidad[Estado],"Disponibilidad parcial")&gt;0,"DISPONIBILIDAD PARCIAL","DISPONIBLE"))))))</f>
        <v/>
      </c>
      <c r="M54" s="23">
        <f>IF(OR(J54="",D54="",E54="",F54=""),"",IF(F54&lt;=E54,"HORARIO NO VÁLIDO",IF(L54&lt;&gt;"DISPONIBILIDAD PARCIAL","",IF(OR(E54&lt;SUMIFS(tblDisponibilidad[Disponible desde],tblDisponibilidad[ID de intérprete],J54,tblDisponibilidad[Fecha],D54),F54&gt;SUMIFS(tblDisponibilidad[Disponible hasta],tblDisponibilidad[ID de intérprete],J54,tblDisponibilidad[Fecha],D54)),"FUERA DE HORARIO","DENTRO DEL HORARIO"))))</f>
        <v/>
      </c>
      <c r="N54" s="23">
        <f>IF(OR(J54="",D54="",E54="",F54="",H54="Cancelada"),"",IF(J54="PERSONAJE SIN ASIGNAR","",IF(SUMPRODUCT((tblEscenas[ID de intérprete]=J54)*(tblEscenas[Fecha propuesta]=D54)*(tblEscenas[Escena]&lt;&gt;B54)*(tblEscenas[Estado de planificación]&lt;&gt;"Cancelada")*(tblEscenas[Hora inicio]&lt;F54)*(tblEscenas[Hora fin]&gt;E54))&gt;0,"SOLAPE","")))</f>
        <v/>
      </c>
      <c r="O54" s="23">
        <f>IF(COUNTA(A54:I54)=0,"",IF(OR(A54="",B54="",D54="",E54="",F54="",I54=""),"INCOMPLETO",IF(J54="PERSONAJE SIN ASIGNAR","PERSONAJE SIN ASIGNAR",IF(M54="HORARIO NO VÁLIDO","INCOMPLETO",IF(L54="NO DISPONIBLE","NO DISPONIBLE",IF(M54="FUERA DE HORARIO","FUERA DE HORARIO",IF(N54="SOLAPE","SOLAPE",IF(L54="PENDIENTE","PENDIENTE",IF(L54="SIN REGISTRO","SIN REGISTRO",IF(OR(L54="DISPONIBLE",AND(L54="DISPONIBILIDAD PARCIAL",M54="DENTRO DEL HORARIO")),"OK","INCOMPLETO"))))))))))</f>
        <v/>
      </c>
      <c r="P54" s="22" t="n"/>
      <c r="Q54" s="23">
        <f>IF(A54="","",IF(AND(H54="Cancelada",Resumen!$C$6="No"),"No","Sí"))</f>
        <v/>
      </c>
      <c r="R54" s="45">
        <f>IF(OR(B54="",D54="",Q54&lt;&gt;"Sí"),0,IF(COUNTIFS($B$5:B54,B54,$D$5:D54,D54,$Q$5:Q54,"Sí")=1,1,0))</f>
        <v/>
      </c>
    </row>
    <row r="55">
      <c r="A55" s="21" t="n"/>
      <c r="B55" s="21" t="n"/>
      <c r="C55" s="22" t="n"/>
      <c r="D55" s="43" t="n"/>
      <c r="E55" s="44" t="n"/>
      <c r="F55" s="44" t="n"/>
      <c r="G55" s="21" t="n"/>
      <c r="H55" s="21" t="n"/>
      <c r="I55" s="21" t="n"/>
      <c r="J55" s="23">
        <f>IF(I55="","",IFERROR(INDEX(tblReparto[ID de intérprete],MATCH(I55,tblReparto[Personaje],0)),"PERSONAJE SIN ASIGNAR"))</f>
        <v/>
      </c>
      <c r="K55" s="23">
        <f>IF(I55="","",IFERROR(INDEX(tblReparto[Intérprete],MATCH(I55,tblReparto[Personaje],0)),"PERSONAJE SIN ASIGNAR"))</f>
        <v/>
      </c>
      <c r="L55" s="23">
        <f>IF(OR(J55="",D55=""),"",IF(J55="PERSONAJE SIN ASIGNAR","PERSONAJE SIN ASIGNAR",IF(COUNTIFS(tblDisponibilidad[ID de intérprete],J55,tblDisponibilidad[Fecha],D55)=0,"SIN REGISTRO",IF(COUNTIFS(tblDisponibilidad[ID de intérprete],J55,tblDisponibilidad[Fecha],D55,tblDisponibilidad[Estado],"No disponible")&gt;0,"NO DISPONIBLE",IF(COUNTIFS(tblDisponibilidad[ID de intérprete],J55,tblDisponibilidad[Fecha],D55,tblDisponibilidad[Estado],"Pendiente")&gt;0,"PENDIENTE",IF(COUNTIFS(tblDisponibilidad[ID de intérprete],J55,tblDisponibilidad[Fecha],D55,tblDisponibilidad[Estado],"Disponibilidad parcial")&gt;0,"DISPONIBILIDAD PARCIAL","DISPONIBLE"))))))</f>
        <v/>
      </c>
      <c r="M55" s="23">
        <f>IF(OR(J55="",D55="",E55="",F55=""),"",IF(F55&lt;=E55,"HORARIO NO VÁLIDO",IF(L55&lt;&gt;"DISPONIBILIDAD PARCIAL","",IF(OR(E55&lt;SUMIFS(tblDisponibilidad[Disponible desde],tblDisponibilidad[ID de intérprete],J55,tblDisponibilidad[Fecha],D55),F55&gt;SUMIFS(tblDisponibilidad[Disponible hasta],tblDisponibilidad[ID de intérprete],J55,tblDisponibilidad[Fecha],D55)),"FUERA DE HORARIO","DENTRO DEL HORARIO"))))</f>
        <v/>
      </c>
      <c r="N55" s="23">
        <f>IF(OR(J55="",D55="",E55="",F55="",H55="Cancelada"),"",IF(J55="PERSONAJE SIN ASIGNAR","",IF(SUMPRODUCT((tblEscenas[ID de intérprete]=J55)*(tblEscenas[Fecha propuesta]=D55)*(tblEscenas[Escena]&lt;&gt;B55)*(tblEscenas[Estado de planificación]&lt;&gt;"Cancelada")*(tblEscenas[Hora inicio]&lt;F55)*(tblEscenas[Hora fin]&gt;E55))&gt;0,"SOLAPE","")))</f>
        <v/>
      </c>
      <c r="O55" s="23">
        <f>IF(COUNTA(A55:I55)=0,"",IF(OR(A55="",B55="",D55="",E55="",F55="",I55=""),"INCOMPLETO",IF(J55="PERSONAJE SIN ASIGNAR","PERSONAJE SIN ASIGNAR",IF(M55="HORARIO NO VÁLIDO","INCOMPLETO",IF(L55="NO DISPONIBLE","NO DISPONIBLE",IF(M55="FUERA DE HORARIO","FUERA DE HORARIO",IF(N55="SOLAPE","SOLAPE",IF(L55="PENDIENTE","PENDIENTE",IF(L55="SIN REGISTRO","SIN REGISTRO",IF(OR(L55="DISPONIBLE",AND(L55="DISPONIBILIDAD PARCIAL",M55="DENTRO DEL HORARIO")),"OK","INCOMPLETO"))))))))))</f>
        <v/>
      </c>
      <c r="P55" s="22" t="n"/>
      <c r="Q55" s="23">
        <f>IF(A55="","",IF(AND(H55="Cancelada",Resumen!$C$6="No"),"No","Sí"))</f>
        <v/>
      </c>
      <c r="R55" s="45">
        <f>IF(OR(B55="",D55="",Q55&lt;&gt;"Sí"),0,IF(COUNTIFS($B$5:B55,B55,$D$5:D55,D55,$Q$5:Q55,"Sí")=1,1,0))</f>
        <v/>
      </c>
    </row>
    <row r="56">
      <c r="A56" s="21" t="n"/>
      <c r="B56" s="21" t="n"/>
      <c r="C56" s="22" t="n"/>
      <c r="D56" s="43" t="n"/>
      <c r="E56" s="44" t="n"/>
      <c r="F56" s="44" t="n"/>
      <c r="G56" s="21" t="n"/>
      <c r="H56" s="21" t="n"/>
      <c r="I56" s="21" t="n"/>
      <c r="J56" s="23">
        <f>IF(I56="","",IFERROR(INDEX(tblReparto[ID de intérprete],MATCH(I56,tblReparto[Personaje],0)),"PERSONAJE SIN ASIGNAR"))</f>
        <v/>
      </c>
      <c r="K56" s="23">
        <f>IF(I56="","",IFERROR(INDEX(tblReparto[Intérprete],MATCH(I56,tblReparto[Personaje],0)),"PERSONAJE SIN ASIGNAR"))</f>
        <v/>
      </c>
      <c r="L56" s="23">
        <f>IF(OR(J56="",D56=""),"",IF(J56="PERSONAJE SIN ASIGNAR","PERSONAJE SIN ASIGNAR",IF(COUNTIFS(tblDisponibilidad[ID de intérprete],J56,tblDisponibilidad[Fecha],D56)=0,"SIN REGISTRO",IF(COUNTIFS(tblDisponibilidad[ID de intérprete],J56,tblDisponibilidad[Fecha],D56,tblDisponibilidad[Estado],"No disponible")&gt;0,"NO DISPONIBLE",IF(COUNTIFS(tblDisponibilidad[ID de intérprete],J56,tblDisponibilidad[Fecha],D56,tblDisponibilidad[Estado],"Pendiente")&gt;0,"PENDIENTE",IF(COUNTIFS(tblDisponibilidad[ID de intérprete],J56,tblDisponibilidad[Fecha],D56,tblDisponibilidad[Estado],"Disponibilidad parcial")&gt;0,"DISPONIBILIDAD PARCIAL","DISPONIBLE"))))))</f>
        <v/>
      </c>
      <c r="M56" s="23">
        <f>IF(OR(J56="",D56="",E56="",F56=""),"",IF(F56&lt;=E56,"HORARIO NO VÁLIDO",IF(L56&lt;&gt;"DISPONIBILIDAD PARCIAL","",IF(OR(E56&lt;SUMIFS(tblDisponibilidad[Disponible desde],tblDisponibilidad[ID de intérprete],J56,tblDisponibilidad[Fecha],D56),F56&gt;SUMIFS(tblDisponibilidad[Disponible hasta],tblDisponibilidad[ID de intérprete],J56,tblDisponibilidad[Fecha],D56)),"FUERA DE HORARIO","DENTRO DEL HORARIO"))))</f>
        <v/>
      </c>
      <c r="N56" s="23">
        <f>IF(OR(J56="",D56="",E56="",F56="",H56="Cancelada"),"",IF(J56="PERSONAJE SIN ASIGNAR","",IF(SUMPRODUCT((tblEscenas[ID de intérprete]=J56)*(tblEscenas[Fecha propuesta]=D56)*(tblEscenas[Escena]&lt;&gt;B56)*(tblEscenas[Estado de planificación]&lt;&gt;"Cancelada")*(tblEscenas[Hora inicio]&lt;F56)*(tblEscenas[Hora fin]&gt;E56))&gt;0,"SOLAPE","")))</f>
        <v/>
      </c>
      <c r="O56" s="23">
        <f>IF(COUNTA(A56:I56)=0,"",IF(OR(A56="",B56="",D56="",E56="",F56="",I56=""),"INCOMPLETO",IF(J56="PERSONAJE SIN ASIGNAR","PERSONAJE SIN ASIGNAR",IF(M56="HORARIO NO VÁLIDO","INCOMPLETO",IF(L56="NO DISPONIBLE","NO DISPONIBLE",IF(M56="FUERA DE HORARIO","FUERA DE HORARIO",IF(N56="SOLAPE","SOLAPE",IF(L56="PENDIENTE","PENDIENTE",IF(L56="SIN REGISTRO","SIN REGISTRO",IF(OR(L56="DISPONIBLE",AND(L56="DISPONIBILIDAD PARCIAL",M56="DENTRO DEL HORARIO")),"OK","INCOMPLETO"))))))))))</f>
        <v/>
      </c>
      <c r="P56" s="22" t="n"/>
      <c r="Q56" s="23">
        <f>IF(A56="","",IF(AND(H56="Cancelada",Resumen!$C$6="No"),"No","Sí"))</f>
        <v/>
      </c>
      <c r="R56" s="45">
        <f>IF(OR(B56="",D56="",Q56&lt;&gt;"Sí"),0,IF(COUNTIFS($B$5:B56,B56,$D$5:D56,D56,$Q$5:Q56,"Sí")=1,1,0))</f>
        <v/>
      </c>
    </row>
    <row r="57">
      <c r="A57" s="21" t="n"/>
      <c r="B57" s="21" t="n"/>
      <c r="C57" s="22" t="n"/>
      <c r="D57" s="43" t="n"/>
      <c r="E57" s="44" t="n"/>
      <c r="F57" s="44" t="n"/>
      <c r="G57" s="21" t="n"/>
      <c r="H57" s="21" t="n"/>
      <c r="I57" s="21" t="n"/>
      <c r="J57" s="23">
        <f>IF(I57="","",IFERROR(INDEX(tblReparto[ID de intérprete],MATCH(I57,tblReparto[Personaje],0)),"PERSONAJE SIN ASIGNAR"))</f>
        <v/>
      </c>
      <c r="K57" s="23">
        <f>IF(I57="","",IFERROR(INDEX(tblReparto[Intérprete],MATCH(I57,tblReparto[Personaje],0)),"PERSONAJE SIN ASIGNAR"))</f>
        <v/>
      </c>
      <c r="L57" s="23">
        <f>IF(OR(J57="",D57=""),"",IF(J57="PERSONAJE SIN ASIGNAR","PERSONAJE SIN ASIGNAR",IF(COUNTIFS(tblDisponibilidad[ID de intérprete],J57,tblDisponibilidad[Fecha],D57)=0,"SIN REGISTRO",IF(COUNTIFS(tblDisponibilidad[ID de intérprete],J57,tblDisponibilidad[Fecha],D57,tblDisponibilidad[Estado],"No disponible")&gt;0,"NO DISPONIBLE",IF(COUNTIFS(tblDisponibilidad[ID de intérprete],J57,tblDisponibilidad[Fecha],D57,tblDisponibilidad[Estado],"Pendiente")&gt;0,"PENDIENTE",IF(COUNTIFS(tblDisponibilidad[ID de intérprete],J57,tblDisponibilidad[Fecha],D57,tblDisponibilidad[Estado],"Disponibilidad parcial")&gt;0,"DISPONIBILIDAD PARCIAL","DISPONIBLE"))))))</f>
        <v/>
      </c>
      <c r="M57" s="23">
        <f>IF(OR(J57="",D57="",E57="",F57=""),"",IF(F57&lt;=E57,"HORARIO NO VÁLIDO",IF(L57&lt;&gt;"DISPONIBILIDAD PARCIAL","",IF(OR(E57&lt;SUMIFS(tblDisponibilidad[Disponible desde],tblDisponibilidad[ID de intérprete],J57,tblDisponibilidad[Fecha],D57),F57&gt;SUMIFS(tblDisponibilidad[Disponible hasta],tblDisponibilidad[ID de intérprete],J57,tblDisponibilidad[Fecha],D57)),"FUERA DE HORARIO","DENTRO DEL HORARIO"))))</f>
        <v/>
      </c>
      <c r="N57" s="23">
        <f>IF(OR(J57="",D57="",E57="",F57="",H57="Cancelada"),"",IF(J57="PERSONAJE SIN ASIGNAR","",IF(SUMPRODUCT((tblEscenas[ID de intérprete]=J57)*(tblEscenas[Fecha propuesta]=D57)*(tblEscenas[Escena]&lt;&gt;B57)*(tblEscenas[Estado de planificación]&lt;&gt;"Cancelada")*(tblEscenas[Hora inicio]&lt;F57)*(tblEscenas[Hora fin]&gt;E57))&gt;0,"SOLAPE","")))</f>
        <v/>
      </c>
      <c r="O57" s="23">
        <f>IF(COUNTA(A57:I57)=0,"",IF(OR(A57="",B57="",D57="",E57="",F57="",I57=""),"INCOMPLETO",IF(J57="PERSONAJE SIN ASIGNAR","PERSONAJE SIN ASIGNAR",IF(M57="HORARIO NO VÁLIDO","INCOMPLETO",IF(L57="NO DISPONIBLE","NO DISPONIBLE",IF(M57="FUERA DE HORARIO","FUERA DE HORARIO",IF(N57="SOLAPE","SOLAPE",IF(L57="PENDIENTE","PENDIENTE",IF(L57="SIN REGISTRO","SIN REGISTRO",IF(OR(L57="DISPONIBLE",AND(L57="DISPONIBILIDAD PARCIAL",M57="DENTRO DEL HORARIO")),"OK","INCOMPLETO"))))))))))</f>
        <v/>
      </c>
      <c r="P57" s="22" t="n"/>
      <c r="Q57" s="23">
        <f>IF(A57="","",IF(AND(H57="Cancelada",Resumen!$C$6="No"),"No","Sí"))</f>
        <v/>
      </c>
      <c r="R57" s="45">
        <f>IF(OR(B57="",D57="",Q57&lt;&gt;"Sí"),0,IF(COUNTIFS($B$5:B57,B57,$D$5:D57,D57,$Q$5:Q57,"Sí")=1,1,0))</f>
        <v/>
      </c>
    </row>
    <row r="58">
      <c r="A58" s="21" t="n"/>
      <c r="B58" s="21" t="n"/>
      <c r="C58" s="22" t="n"/>
      <c r="D58" s="43" t="n"/>
      <c r="E58" s="44" t="n"/>
      <c r="F58" s="44" t="n"/>
      <c r="G58" s="21" t="n"/>
      <c r="H58" s="21" t="n"/>
      <c r="I58" s="21" t="n"/>
      <c r="J58" s="23">
        <f>IF(I58="","",IFERROR(INDEX(tblReparto[ID de intérprete],MATCH(I58,tblReparto[Personaje],0)),"PERSONAJE SIN ASIGNAR"))</f>
        <v/>
      </c>
      <c r="K58" s="23">
        <f>IF(I58="","",IFERROR(INDEX(tblReparto[Intérprete],MATCH(I58,tblReparto[Personaje],0)),"PERSONAJE SIN ASIGNAR"))</f>
        <v/>
      </c>
      <c r="L58" s="23">
        <f>IF(OR(J58="",D58=""),"",IF(J58="PERSONAJE SIN ASIGNAR","PERSONAJE SIN ASIGNAR",IF(COUNTIFS(tblDisponibilidad[ID de intérprete],J58,tblDisponibilidad[Fecha],D58)=0,"SIN REGISTRO",IF(COUNTIFS(tblDisponibilidad[ID de intérprete],J58,tblDisponibilidad[Fecha],D58,tblDisponibilidad[Estado],"No disponible")&gt;0,"NO DISPONIBLE",IF(COUNTIFS(tblDisponibilidad[ID de intérprete],J58,tblDisponibilidad[Fecha],D58,tblDisponibilidad[Estado],"Pendiente")&gt;0,"PENDIENTE",IF(COUNTIFS(tblDisponibilidad[ID de intérprete],J58,tblDisponibilidad[Fecha],D58,tblDisponibilidad[Estado],"Disponibilidad parcial")&gt;0,"DISPONIBILIDAD PARCIAL","DISPONIBLE"))))))</f>
        <v/>
      </c>
      <c r="M58" s="23">
        <f>IF(OR(J58="",D58="",E58="",F58=""),"",IF(F58&lt;=E58,"HORARIO NO VÁLIDO",IF(L58&lt;&gt;"DISPONIBILIDAD PARCIAL","",IF(OR(E58&lt;SUMIFS(tblDisponibilidad[Disponible desde],tblDisponibilidad[ID de intérprete],J58,tblDisponibilidad[Fecha],D58),F58&gt;SUMIFS(tblDisponibilidad[Disponible hasta],tblDisponibilidad[ID de intérprete],J58,tblDisponibilidad[Fecha],D58)),"FUERA DE HORARIO","DENTRO DEL HORARIO"))))</f>
        <v/>
      </c>
      <c r="N58" s="23">
        <f>IF(OR(J58="",D58="",E58="",F58="",H58="Cancelada"),"",IF(J58="PERSONAJE SIN ASIGNAR","",IF(SUMPRODUCT((tblEscenas[ID de intérprete]=J58)*(tblEscenas[Fecha propuesta]=D58)*(tblEscenas[Escena]&lt;&gt;B58)*(tblEscenas[Estado de planificación]&lt;&gt;"Cancelada")*(tblEscenas[Hora inicio]&lt;F58)*(tblEscenas[Hora fin]&gt;E58))&gt;0,"SOLAPE","")))</f>
        <v/>
      </c>
      <c r="O58" s="23">
        <f>IF(COUNTA(A58:I58)=0,"",IF(OR(A58="",B58="",D58="",E58="",F58="",I58=""),"INCOMPLETO",IF(J58="PERSONAJE SIN ASIGNAR","PERSONAJE SIN ASIGNAR",IF(M58="HORARIO NO VÁLIDO","INCOMPLETO",IF(L58="NO DISPONIBLE","NO DISPONIBLE",IF(M58="FUERA DE HORARIO","FUERA DE HORARIO",IF(N58="SOLAPE","SOLAPE",IF(L58="PENDIENTE","PENDIENTE",IF(L58="SIN REGISTRO","SIN REGISTRO",IF(OR(L58="DISPONIBLE",AND(L58="DISPONIBILIDAD PARCIAL",M58="DENTRO DEL HORARIO")),"OK","INCOMPLETO"))))))))))</f>
        <v/>
      </c>
      <c r="P58" s="22" t="n"/>
      <c r="Q58" s="23">
        <f>IF(A58="","",IF(AND(H58="Cancelada",Resumen!$C$6="No"),"No","Sí"))</f>
        <v/>
      </c>
      <c r="R58" s="45">
        <f>IF(OR(B58="",D58="",Q58&lt;&gt;"Sí"),0,IF(COUNTIFS($B$5:B58,B58,$D$5:D58,D58,$Q$5:Q58,"Sí")=1,1,0))</f>
        <v/>
      </c>
    </row>
    <row r="59">
      <c r="A59" s="21" t="n"/>
      <c r="B59" s="21" t="n"/>
      <c r="C59" s="22" t="n"/>
      <c r="D59" s="43" t="n"/>
      <c r="E59" s="44" t="n"/>
      <c r="F59" s="44" t="n"/>
      <c r="G59" s="21" t="n"/>
      <c r="H59" s="21" t="n"/>
      <c r="I59" s="21" t="n"/>
      <c r="J59" s="23">
        <f>IF(I59="","",IFERROR(INDEX(tblReparto[ID de intérprete],MATCH(I59,tblReparto[Personaje],0)),"PERSONAJE SIN ASIGNAR"))</f>
        <v/>
      </c>
      <c r="K59" s="23">
        <f>IF(I59="","",IFERROR(INDEX(tblReparto[Intérprete],MATCH(I59,tblReparto[Personaje],0)),"PERSONAJE SIN ASIGNAR"))</f>
        <v/>
      </c>
      <c r="L59" s="23">
        <f>IF(OR(J59="",D59=""),"",IF(J59="PERSONAJE SIN ASIGNAR","PERSONAJE SIN ASIGNAR",IF(COUNTIFS(tblDisponibilidad[ID de intérprete],J59,tblDisponibilidad[Fecha],D59)=0,"SIN REGISTRO",IF(COUNTIFS(tblDisponibilidad[ID de intérprete],J59,tblDisponibilidad[Fecha],D59,tblDisponibilidad[Estado],"No disponible")&gt;0,"NO DISPONIBLE",IF(COUNTIFS(tblDisponibilidad[ID de intérprete],J59,tblDisponibilidad[Fecha],D59,tblDisponibilidad[Estado],"Pendiente")&gt;0,"PENDIENTE",IF(COUNTIFS(tblDisponibilidad[ID de intérprete],J59,tblDisponibilidad[Fecha],D59,tblDisponibilidad[Estado],"Disponibilidad parcial")&gt;0,"DISPONIBILIDAD PARCIAL","DISPONIBLE"))))))</f>
        <v/>
      </c>
      <c r="M59" s="23">
        <f>IF(OR(J59="",D59="",E59="",F59=""),"",IF(F59&lt;=E59,"HORARIO NO VÁLIDO",IF(L59&lt;&gt;"DISPONIBILIDAD PARCIAL","",IF(OR(E59&lt;SUMIFS(tblDisponibilidad[Disponible desde],tblDisponibilidad[ID de intérprete],J59,tblDisponibilidad[Fecha],D59),F59&gt;SUMIFS(tblDisponibilidad[Disponible hasta],tblDisponibilidad[ID de intérprete],J59,tblDisponibilidad[Fecha],D59)),"FUERA DE HORARIO","DENTRO DEL HORARIO"))))</f>
        <v/>
      </c>
      <c r="N59" s="23">
        <f>IF(OR(J59="",D59="",E59="",F59="",H59="Cancelada"),"",IF(J59="PERSONAJE SIN ASIGNAR","",IF(SUMPRODUCT((tblEscenas[ID de intérprete]=J59)*(tblEscenas[Fecha propuesta]=D59)*(tblEscenas[Escena]&lt;&gt;B59)*(tblEscenas[Estado de planificación]&lt;&gt;"Cancelada")*(tblEscenas[Hora inicio]&lt;F59)*(tblEscenas[Hora fin]&gt;E59))&gt;0,"SOLAPE","")))</f>
        <v/>
      </c>
      <c r="O59" s="23">
        <f>IF(COUNTA(A59:I59)=0,"",IF(OR(A59="",B59="",D59="",E59="",F59="",I59=""),"INCOMPLETO",IF(J59="PERSONAJE SIN ASIGNAR","PERSONAJE SIN ASIGNAR",IF(M59="HORARIO NO VÁLIDO","INCOMPLETO",IF(L59="NO DISPONIBLE","NO DISPONIBLE",IF(M59="FUERA DE HORARIO","FUERA DE HORARIO",IF(N59="SOLAPE","SOLAPE",IF(L59="PENDIENTE","PENDIENTE",IF(L59="SIN REGISTRO","SIN REGISTRO",IF(OR(L59="DISPONIBLE",AND(L59="DISPONIBILIDAD PARCIAL",M59="DENTRO DEL HORARIO")),"OK","INCOMPLETO"))))))))))</f>
        <v/>
      </c>
      <c r="P59" s="22" t="n"/>
      <c r="Q59" s="23">
        <f>IF(A59="","",IF(AND(H59="Cancelada",Resumen!$C$6="No"),"No","Sí"))</f>
        <v/>
      </c>
      <c r="R59" s="45">
        <f>IF(OR(B59="",D59="",Q59&lt;&gt;"Sí"),0,IF(COUNTIFS($B$5:B59,B59,$D$5:D59,D59,$Q$5:Q59,"Sí")=1,1,0))</f>
        <v/>
      </c>
    </row>
    <row r="60">
      <c r="A60" s="21" t="n"/>
      <c r="B60" s="21" t="n"/>
      <c r="C60" s="22" t="n"/>
      <c r="D60" s="43" t="n"/>
      <c r="E60" s="44" t="n"/>
      <c r="F60" s="44" t="n"/>
      <c r="G60" s="21" t="n"/>
      <c r="H60" s="21" t="n"/>
      <c r="I60" s="21" t="n"/>
      <c r="J60" s="23">
        <f>IF(I60="","",IFERROR(INDEX(tblReparto[ID de intérprete],MATCH(I60,tblReparto[Personaje],0)),"PERSONAJE SIN ASIGNAR"))</f>
        <v/>
      </c>
      <c r="K60" s="23">
        <f>IF(I60="","",IFERROR(INDEX(tblReparto[Intérprete],MATCH(I60,tblReparto[Personaje],0)),"PERSONAJE SIN ASIGNAR"))</f>
        <v/>
      </c>
      <c r="L60" s="23">
        <f>IF(OR(J60="",D60=""),"",IF(J60="PERSONAJE SIN ASIGNAR","PERSONAJE SIN ASIGNAR",IF(COUNTIFS(tblDisponibilidad[ID de intérprete],J60,tblDisponibilidad[Fecha],D60)=0,"SIN REGISTRO",IF(COUNTIFS(tblDisponibilidad[ID de intérprete],J60,tblDisponibilidad[Fecha],D60,tblDisponibilidad[Estado],"No disponible")&gt;0,"NO DISPONIBLE",IF(COUNTIFS(tblDisponibilidad[ID de intérprete],J60,tblDisponibilidad[Fecha],D60,tblDisponibilidad[Estado],"Pendiente")&gt;0,"PENDIENTE",IF(COUNTIFS(tblDisponibilidad[ID de intérprete],J60,tblDisponibilidad[Fecha],D60,tblDisponibilidad[Estado],"Disponibilidad parcial")&gt;0,"DISPONIBILIDAD PARCIAL","DISPONIBLE"))))))</f>
        <v/>
      </c>
      <c r="M60" s="23">
        <f>IF(OR(J60="",D60="",E60="",F60=""),"",IF(F60&lt;=E60,"HORARIO NO VÁLIDO",IF(L60&lt;&gt;"DISPONIBILIDAD PARCIAL","",IF(OR(E60&lt;SUMIFS(tblDisponibilidad[Disponible desde],tblDisponibilidad[ID de intérprete],J60,tblDisponibilidad[Fecha],D60),F60&gt;SUMIFS(tblDisponibilidad[Disponible hasta],tblDisponibilidad[ID de intérprete],J60,tblDisponibilidad[Fecha],D60)),"FUERA DE HORARIO","DENTRO DEL HORARIO"))))</f>
        <v/>
      </c>
      <c r="N60" s="23">
        <f>IF(OR(J60="",D60="",E60="",F60="",H60="Cancelada"),"",IF(J60="PERSONAJE SIN ASIGNAR","",IF(SUMPRODUCT((tblEscenas[ID de intérprete]=J60)*(tblEscenas[Fecha propuesta]=D60)*(tblEscenas[Escena]&lt;&gt;B60)*(tblEscenas[Estado de planificación]&lt;&gt;"Cancelada")*(tblEscenas[Hora inicio]&lt;F60)*(tblEscenas[Hora fin]&gt;E60))&gt;0,"SOLAPE","")))</f>
        <v/>
      </c>
      <c r="O60" s="23">
        <f>IF(COUNTA(A60:I60)=0,"",IF(OR(A60="",B60="",D60="",E60="",F60="",I60=""),"INCOMPLETO",IF(J60="PERSONAJE SIN ASIGNAR","PERSONAJE SIN ASIGNAR",IF(M60="HORARIO NO VÁLIDO","INCOMPLETO",IF(L60="NO DISPONIBLE","NO DISPONIBLE",IF(M60="FUERA DE HORARIO","FUERA DE HORARIO",IF(N60="SOLAPE","SOLAPE",IF(L60="PENDIENTE","PENDIENTE",IF(L60="SIN REGISTRO","SIN REGISTRO",IF(OR(L60="DISPONIBLE",AND(L60="DISPONIBILIDAD PARCIAL",M60="DENTRO DEL HORARIO")),"OK","INCOMPLETO"))))))))))</f>
        <v/>
      </c>
      <c r="P60" s="22" t="n"/>
      <c r="Q60" s="23">
        <f>IF(A60="","",IF(AND(H60="Cancelada",Resumen!$C$6="No"),"No","Sí"))</f>
        <v/>
      </c>
      <c r="R60" s="45">
        <f>IF(OR(B60="",D60="",Q60&lt;&gt;"Sí"),0,IF(COUNTIFS($B$5:B60,B60,$D$5:D60,D60,$Q$5:Q60,"Sí")=1,1,0))</f>
        <v/>
      </c>
    </row>
    <row r="61">
      <c r="A61" s="21" t="n"/>
      <c r="B61" s="21" t="n"/>
      <c r="C61" s="22" t="n"/>
      <c r="D61" s="43" t="n"/>
      <c r="E61" s="44" t="n"/>
      <c r="F61" s="44" t="n"/>
      <c r="G61" s="21" t="n"/>
      <c r="H61" s="21" t="n"/>
      <c r="I61" s="21" t="n"/>
      <c r="J61" s="23">
        <f>IF(I61="","",IFERROR(INDEX(tblReparto[ID de intérprete],MATCH(I61,tblReparto[Personaje],0)),"PERSONAJE SIN ASIGNAR"))</f>
        <v/>
      </c>
      <c r="K61" s="23">
        <f>IF(I61="","",IFERROR(INDEX(tblReparto[Intérprete],MATCH(I61,tblReparto[Personaje],0)),"PERSONAJE SIN ASIGNAR"))</f>
        <v/>
      </c>
      <c r="L61" s="23">
        <f>IF(OR(J61="",D61=""),"",IF(J61="PERSONAJE SIN ASIGNAR","PERSONAJE SIN ASIGNAR",IF(COUNTIFS(tblDisponibilidad[ID de intérprete],J61,tblDisponibilidad[Fecha],D61)=0,"SIN REGISTRO",IF(COUNTIFS(tblDisponibilidad[ID de intérprete],J61,tblDisponibilidad[Fecha],D61,tblDisponibilidad[Estado],"No disponible")&gt;0,"NO DISPONIBLE",IF(COUNTIFS(tblDisponibilidad[ID de intérprete],J61,tblDisponibilidad[Fecha],D61,tblDisponibilidad[Estado],"Pendiente")&gt;0,"PENDIENTE",IF(COUNTIFS(tblDisponibilidad[ID de intérprete],J61,tblDisponibilidad[Fecha],D61,tblDisponibilidad[Estado],"Disponibilidad parcial")&gt;0,"DISPONIBILIDAD PARCIAL","DISPONIBLE"))))))</f>
        <v/>
      </c>
      <c r="M61" s="23">
        <f>IF(OR(J61="",D61="",E61="",F61=""),"",IF(F61&lt;=E61,"HORARIO NO VÁLIDO",IF(L61&lt;&gt;"DISPONIBILIDAD PARCIAL","",IF(OR(E61&lt;SUMIFS(tblDisponibilidad[Disponible desde],tblDisponibilidad[ID de intérprete],J61,tblDisponibilidad[Fecha],D61),F61&gt;SUMIFS(tblDisponibilidad[Disponible hasta],tblDisponibilidad[ID de intérprete],J61,tblDisponibilidad[Fecha],D61)),"FUERA DE HORARIO","DENTRO DEL HORARIO"))))</f>
        <v/>
      </c>
      <c r="N61" s="23">
        <f>IF(OR(J61="",D61="",E61="",F61="",H61="Cancelada"),"",IF(J61="PERSONAJE SIN ASIGNAR","",IF(SUMPRODUCT((tblEscenas[ID de intérprete]=J61)*(tblEscenas[Fecha propuesta]=D61)*(tblEscenas[Escena]&lt;&gt;B61)*(tblEscenas[Estado de planificación]&lt;&gt;"Cancelada")*(tblEscenas[Hora inicio]&lt;F61)*(tblEscenas[Hora fin]&gt;E61))&gt;0,"SOLAPE","")))</f>
        <v/>
      </c>
      <c r="O61" s="23">
        <f>IF(COUNTA(A61:I61)=0,"",IF(OR(A61="",B61="",D61="",E61="",F61="",I61=""),"INCOMPLETO",IF(J61="PERSONAJE SIN ASIGNAR","PERSONAJE SIN ASIGNAR",IF(M61="HORARIO NO VÁLIDO","INCOMPLETO",IF(L61="NO DISPONIBLE","NO DISPONIBLE",IF(M61="FUERA DE HORARIO","FUERA DE HORARIO",IF(N61="SOLAPE","SOLAPE",IF(L61="PENDIENTE","PENDIENTE",IF(L61="SIN REGISTRO","SIN REGISTRO",IF(OR(L61="DISPONIBLE",AND(L61="DISPONIBILIDAD PARCIAL",M61="DENTRO DEL HORARIO")),"OK","INCOMPLETO"))))))))))</f>
        <v/>
      </c>
      <c r="P61" s="22" t="n"/>
      <c r="Q61" s="23">
        <f>IF(A61="","",IF(AND(H61="Cancelada",Resumen!$C$6="No"),"No","Sí"))</f>
        <v/>
      </c>
      <c r="R61" s="45">
        <f>IF(OR(B61="",D61="",Q61&lt;&gt;"Sí"),0,IF(COUNTIFS($B$5:B61,B61,$D$5:D61,D61,$Q$5:Q61,"Sí")=1,1,0))</f>
        <v/>
      </c>
    </row>
    <row r="62">
      <c r="A62" s="21" t="n"/>
      <c r="B62" s="21" t="n"/>
      <c r="C62" s="22" t="n"/>
      <c r="D62" s="43" t="n"/>
      <c r="E62" s="44" t="n"/>
      <c r="F62" s="44" t="n"/>
      <c r="G62" s="21" t="n"/>
      <c r="H62" s="21" t="n"/>
      <c r="I62" s="21" t="n"/>
      <c r="J62" s="23">
        <f>IF(I62="","",IFERROR(INDEX(tblReparto[ID de intérprete],MATCH(I62,tblReparto[Personaje],0)),"PERSONAJE SIN ASIGNAR"))</f>
        <v/>
      </c>
      <c r="K62" s="23">
        <f>IF(I62="","",IFERROR(INDEX(tblReparto[Intérprete],MATCH(I62,tblReparto[Personaje],0)),"PERSONAJE SIN ASIGNAR"))</f>
        <v/>
      </c>
      <c r="L62" s="23">
        <f>IF(OR(J62="",D62=""),"",IF(J62="PERSONAJE SIN ASIGNAR","PERSONAJE SIN ASIGNAR",IF(COUNTIFS(tblDisponibilidad[ID de intérprete],J62,tblDisponibilidad[Fecha],D62)=0,"SIN REGISTRO",IF(COUNTIFS(tblDisponibilidad[ID de intérprete],J62,tblDisponibilidad[Fecha],D62,tblDisponibilidad[Estado],"No disponible")&gt;0,"NO DISPONIBLE",IF(COUNTIFS(tblDisponibilidad[ID de intérprete],J62,tblDisponibilidad[Fecha],D62,tblDisponibilidad[Estado],"Pendiente")&gt;0,"PENDIENTE",IF(COUNTIFS(tblDisponibilidad[ID de intérprete],J62,tblDisponibilidad[Fecha],D62,tblDisponibilidad[Estado],"Disponibilidad parcial")&gt;0,"DISPONIBILIDAD PARCIAL","DISPONIBLE"))))))</f>
        <v/>
      </c>
      <c r="M62" s="23">
        <f>IF(OR(J62="",D62="",E62="",F62=""),"",IF(F62&lt;=E62,"HORARIO NO VÁLIDO",IF(L62&lt;&gt;"DISPONIBILIDAD PARCIAL","",IF(OR(E62&lt;SUMIFS(tblDisponibilidad[Disponible desde],tblDisponibilidad[ID de intérprete],J62,tblDisponibilidad[Fecha],D62),F62&gt;SUMIFS(tblDisponibilidad[Disponible hasta],tblDisponibilidad[ID de intérprete],J62,tblDisponibilidad[Fecha],D62)),"FUERA DE HORARIO","DENTRO DEL HORARIO"))))</f>
        <v/>
      </c>
      <c r="N62" s="23">
        <f>IF(OR(J62="",D62="",E62="",F62="",H62="Cancelada"),"",IF(J62="PERSONAJE SIN ASIGNAR","",IF(SUMPRODUCT((tblEscenas[ID de intérprete]=J62)*(tblEscenas[Fecha propuesta]=D62)*(tblEscenas[Escena]&lt;&gt;B62)*(tblEscenas[Estado de planificación]&lt;&gt;"Cancelada")*(tblEscenas[Hora inicio]&lt;F62)*(tblEscenas[Hora fin]&gt;E62))&gt;0,"SOLAPE","")))</f>
        <v/>
      </c>
      <c r="O62" s="23">
        <f>IF(COUNTA(A62:I62)=0,"",IF(OR(A62="",B62="",D62="",E62="",F62="",I62=""),"INCOMPLETO",IF(J62="PERSONAJE SIN ASIGNAR","PERSONAJE SIN ASIGNAR",IF(M62="HORARIO NO VÁLIDO","INCOMPLETO",IF(L62="NO DISPONIBLE","NO DISPONIBLE",IF(M62="FUERA DE HORARIO","FUERA DE HORARIO",IF(N62="SOLAPE","SOLAPE",IF(L62="PENDIENTE","PENDIENTE",IF(L62="SIN REGISTRO","SIN REGISTRO",IF(OR(L62="DISPONIBLE",AND(L62="DISPONIBILIDAD PARCIAL",M62="DENTRO DEL HORARIO")),"OK","INCOMPLETO"))))))))))</f>
        <v/>
      </c>
      <c r="P62" s="22" t="n"/>
      <c r="Q62" s="23">
        <f>IF(A62="","",IF(AND(H62="Cancelada",Resumen!$C$6="No"),"No","Sí"))</f>
        <v/>
      </c>
      <c r="R62" s="45">
        <f>IF(OR(B62="",D62="",Q62&lt;&gt;"Sí"),0,IF(COUNTIFS($B$5:B62,B62,$D$5:D62,D62,$Q$5:Q62,"Sí")=1,1,0))</f>
        <v/>
      </c>
    </row>
    <row r="63">
      <c r="A63" s="21" t="n"/>
      <c r="B63" s="21" t="n"/>
      <c r="C63" s="22" t="n"/>
      <c r="D63" s="43" t="n"/>
      <c r="E63" s="44" t="n"/>
      <c r="F63" s="44" t="n"/>
      <c r="G63" s="21" t="n"/>
      <c r="H63" s="21" t="n"/>
      <c r="I63" s="21" t="n"/>
      <c r="J63" s="23">
        <f>IF(I63="","",IFERROR(INDEX(tblReparto[ID de intérprete],MATCH(I63,tblReparto[Personaje],0)),"PERSONAJE SIN ASIGNAR"))</f>
        <v/>
      </c>
      <c r="K63" s="23">
        <f>IF(I63="","",IFERROR(INDEX(tblReparto[Intérprete],MATCH(I63,tblReparto[Personaje],0)),"PERSONAJE SIN ASIGNAR"))</f>
        <v/>
      </c>
      <c r="L63" s="23">
        <f>IF(OR(J63="",D63=""),"",IF(J63="PERSONAJE SIN ASIGNAR","PERSONAJE SIN ASIGNAR",IF(COUNTIFS(tblDisponibilidad[ID de intérprete],J63,tblDisponibilidad[Fecha],D63)=0,"SIN REGISTRO",IF(COUNTIFS(tblDisponibilidad[ID de intérprete],J63,tblDisponibilidad[Fecha],D63,tblDisponibilidad[Estado],"No disponible")&gt;0,"NO DISPONIBLE",IF(COUNTIFS(tblDisponibilidad[ID de intérprete],J63,tblDisponibilidad[Fecha],D63,tblDisponibilidad[Estado],"Pendiente")&gt;0,"PENDIENTE",IF(COUNTIFS(tblDisponibilidad[ID de intérprete],J63,tblDisponibilidad[Fecha],D63,tblDisponibilidad[Estado],"Disponibilidad parcial")&gt;0,"DISPONIBILIDAD PARCIAL","DISPONIBLE"))))))</f>
        <v/>
      </c>
      <c r="M63" s="23">
        <f>IF(OR(J63="",D63="",E63="",F63=""),"",IF(F63&lt;=E63,"HORARIO NO VÁLIDO",IF(L63&lt;&gt;"DISPONIBILIDAD PARCIAL","",IF(OR(E63&lt;SUMIFS(tblDisponibilidad[Disponible desde],tblDisponibilidad[ID de intérprete],J63,tblDisponibilidad[Fecha],D63),F63&gt;SUMIFS(tblDisponibilidad[Disponible hasta],tblDisponibilidad[ID de intérprete],J63,tblDisponibilidad[Fecha],D63)),"FUERA DE HORARIO","DENTRO DEL HORARIO"))))</f>
        <v/>
      </c>
      <c r="N63" s="23">
        <f>IF(OR(J63="",D63="",E63="",F63="",H63="Cancelada"),"",IF(J63="PERSONAJE SIN ASIGNAR","",IF(SUMPRODUCT((tblEscenas[ID de intérprete]=J63)*(tblEscenas[Fecha propuesta]=D63)*(tblEscenas[Escena]&lt;&gt;B63)*(tblEscenas[Estado de planificación]&lt;&gt;"Cancelada")*(tblEscenas[Hora inicio]&lt;F63)*(tblEscenas[Hora fin]&gt;E63))&gt;0,"SOLAPE","")))</f>
        <v/>
      </c>
      <c r="O63" s="23">
        <f>IF(COUNTA(A63:I63)=0,"",IF(OR(A63="",B63="",D63="",E63="",F63="",I63=""),"INCOMPLETO",IF(J63="PERSONAJE SIN ASIGNAR","PERSONAJE SIN ASIGNAR",IF(M63="HORARIO NO VÁLIDO","INCOMPLETO",IF(L63="NO DISPONIBLE","NO DISPONIBLE",IF(M63="FUERA DE HORARIO","FUERA DE HORARIO",IF(N63="SOLAPE","SOLAPE",IF(L63="PENDIENTE","PENDIENTE",IF(L63="SIN REGISTRO","SIN REGISTRO",IF(OR(L63="DISPONIBLE",AND(L63="DISPONIBILIDAD PARCIAL",M63="DENTRO DEL HORARIO")),"OK","INCOMPLETO"))))))))))</f>
        <v/>
      </c>
      <c r="P63" s="22" t="n"/>
      <c r="Q63" s="23">
        <f>IF(A63="","",IF(AND(H63="Cancelada",Resumen!$C$6="No"),"No","Sí"))</f>
        <v/>
      </c>
      <c r="R63" s="45">
        <f>IF(OR(B63="",D63="",Q63&lt;&gt;"Sí"),0,IF(COUNTIFS($B$5:B63,B63,$D$5:D63,D63,$Q$5:Q63,"Sí")=1,1,0))</f>
        <v/>
      </c>
    </row>
    <row r="64">
      <c r="A64" s="21" t="n"/>
      <c r="B64" s="21" t="n"/>
      <c r="C64" s="22" t="n"/>
      <c r="D64" s="43" t="n"/>
      <c r="E64" s="44" t="n"/>
      <c r="F64" s="44" t="n"/>
      <c r="G64" s="21" t="n"/>
      <c r="H64" s="21" t="n"/>
      <c r="I64" s="21" t="n"/>
      <c r="J64" s="23">
        <f>IF(I64="","",IFERROR(INDEX(tblReparto[ID de intérprete],MATCH(I64,tblReparto[Personaje],0)),"PERSONAJE SIN ASIGNAR"))</f>
        <v/>
      </c>
      <c r="K64" s="23">
        <f>IF(I64="","",IFERROR(INDEX(tblReparto[Intérprete],MATCH(I64,tblReparto[Personaje],0)),"PERSONAJE SIN ASIGNAR"))</f>
        <v/>
      </c>
      <c r="L64" s="23">
        <f>IF(OR(J64="",D64=""),"",IF(J64="PERSONAJE SIN ASIGNAR","PERSONAJE SIN ASIGNAR",IF(COUNTIFS(tblDisponibilidad[ID de intérprete],J64,tblDisponibilidad[Fecha],D64)=0,"SIN REGISTRO",IF(COUNTIFS(tblDisponibilidad[ID de intérprete],J64,tblDisponibilidad[Fecha],D64,tblDisponibilidad[Estado],"No disponible")&gt;0,"NO DISPONIBLE",IF(COUNTIFS(tblDisponibilidad[ID de intérprete],J64,tblDisponibilidad[Fecha],D64,tblDisponibilidad[Estado],"Pendiente")&gt;0,"PENDIENTE",IF(COUNTIFS(tblDisponibilidad[ID de intérprete],J64,tblDisponibilidad[Fecha],D64,tblDisponibilidad[Estado],"Disponibilidad parcial")&gt;0,"DISPONIBILIDAD PARCIAL","DISPONIBLE"))))))</f>
        <v/>
      </c>
      <c r="M64" s="23">
        <f>IF(OR(J64="",D64="",E64="",F64=""),"",IF(F64&lt;=E64,"HORARIO NO VÁLIDO",IF(L64&lt;&gt;"DISPONIBILIDAD PARCIAL","",IF(OR(E64&lt;SUMIFS(tblDisponibilidad[Disponible desde],tblDisponibilidad[ID de intérprete],J64,tblDisponibilidad[Fecha],D64),F64&gt;SUMIFS(tblDisponibilidad[Disponible hasta],tblDisponibilidad[ID de intérprete],J64,tblDisponibilidad[Fecha],D64)),"FUERA DE HORARIO","DENTRO DEL HORARIO"))))</f>
        <v/>
      </c>
      <c r="N64" s="23">
        <f>IF(OR(J64="",D64="",E64="",F64="",H64="Cancelada"),"",IF(J64="PERSONAJE SIN ASIGNAR","",IF(SUMPRODUCT((tblEscenas[ID de intérprete]=J64)*(tblEscenas[Fecha propuesta]=D64)*(tblEscenas[Escena]&lt;&gt;B64)*(tblEscenas[Estado de planificación]&lt;&gt;"Cancelada")*(tblEscenas[Hora inicio]&lt;F64)*(tblEscenas[Hora fin]&gt;E64))&gt;0,"SOLAPE","")))</f>
        <v/>
      </c>
      <c r="O64" s="23">
        <f>IF(COUNTA(A64:I64)=0,"",IF(OR(A64="",B64="",D64="",E64="",F64="",I64=""),"INCOMPLETO",IF(J64="PERSONAJE SIN ASIGNAR","PERSONAJE SIN ASIGNAR",IF(M64="HORARIO NO VÁLIDO","INCOMPLETO",IF(L64="NO DISPONIBLE","NO DISPONIBLE",IF(M64="FUERA DE HORARIO","FUERA DE HORARIO",IF(N64="SOLAPE","SOLAPE",IF(L64="PENDIENTE","PENDIENTE",IF(L64="SIN REGISTRO","SIN REGISTRO",IF(OR(L64="DISPONIBLE",AND(L64="DISPONIBILIDAD PARCIAL",M64="DENTRO DEL HORARIO")),"OK","INCOMPLETO"))))))))))</f>
        <v/>
      </c>
      <c r="P64" s="22" t="n"/>
      <c r="Q64" s="23">
        <f>IF(A64="","",IF(AND(H64="Cancelada",Resumen!$C$6="No"),"No","Sí"))</f>
        <v/>
      </c>
      <c r="R64" s="45">
        <f>IF(OR(B64="",D64="",Q64&lt;&gt;"Sí"),0,IF(COUNTIFS($B$5:B64,B64,$D$5:D64,D64,$Q$5:Q64,"Sí")=1,1,0))</f>
        <v/>
      </c>
    </row>
    <row r="65">
      <c r="A65" s="21" t="n"/>
      <c r="B65" s="21" t="n"/>
      <c r="C65" s="22" t="n"/>
      <c r="D65" s="43" t="n"/>
      <c r="E65" s="44" t="n"/>
      <c r="F65" s="44" t="n"/>
      <c r="G65" s="21" t="n"/>
      <c r="H65" s="21" t="n"/>
      <c r="I65" s="21" t="n"/>
      <c r="J65" s="23">
        <f>IF(I65="","",IFERROR(INDEX(tblReparto[ID de intérprete],MATCH(I65,tblReparto[Personaje],0)),"PERSONAJE SIN ASIGNAR"))</f>
        <v/>
      </c>
      <c r="K65" s="23">
        <f>IF(I65="","",IFERROR(INDEX(tblReparto[Intérprete],MATCH(I65,tblReparto[Personaje],0)),"PERSONAJE SIN ASIGNAR"))</f>
        <v/>
      </c>
      <c r="L65" s="23">
        <f>IF(OR(J65="",D65=""),"",IF(J65="PERSONAJE SIN ASIGNAR","PERSONAJE SIN ASIGNAR",IF(COUNTIFS(tblDisponibilidad[ID de intérprete],J65,tblDisponibilidad[Fecha],D65)=0,"SIN REGISTRO",IF(COUNTIFS(tblDisponibilidad[ID de intérprete],J65,tblDisponibilidad[Fecha],D65,tblDisponibilidad[Estado],"No disponible")&gt;0,"NO DISPONIBLE",IF(COUNTIFS(tblDisponibilidad[ID de intérprete],J65,tblDisponibilidad[Fecha],D65,tblDisponibilidad[Estado],"Pendiente")&gt;0,"PENDIENTE",IF(COUNTIFS(tblDisponibilidad[ID de intérprete],J65,tblDisponibilidad[Fecha],D65,tblDisponibilidad[Estado],"Disponibilidad parcial")&gt;0,"DISPONIBILIDAD PARCIAL","DISPONIBLE"))))))</f>
        <v/>
      </c>
      <c r="M65" s="23">
        <f>IF(OR(J65="",D65="",E65="",F65=""),"",IF(F65&lt;=E65,"HORARIO NO VÁLIDO",IF(L65&lt;&gt;"DISPONIBILIDAD PARCIAL","",IF(OR(E65&lt;SUMIFS(tblDisponibilidad[Disponible desde],tblDisponibilidad[ID de intérprete],J65,tblDisponibilidad[Fecha],D65),F65&gt;SUMIFS(tblDisponibilidad[Disponible hasta],tblDisponibilidad[ID de intérprete],J65,tblDisponibilidad[Fecha],D65)),"FUERA DE HORARIO","DENTRO DEL HORARIO"))))</f>
        <v/>
      </c>
      <c r="N65" s="23">
        <f>IF(OR(J65="",D65="",E65="",F65="",H65="Cancelada"),"",IF(J65="PERSONAJE SIN ASIGNAR","",IF(SUMPRODUCT((tblEscenas[ID de intérprete]=J65)*(tblEscenas[Fecha propuesta]=D65)*(tblEscenas[Escena]&lt;&gt;B65)*(tblEscenas[Estado de planificación]&lt;&gt;"Cancelada")*(tblEscenas[Hora inicio]&lt;F65)*(tblEscenas[Hora fin]&gt;E65))&gt;0,"SOLAPE","")))</f>
        <v/>
      </c>
      <c r="O65" s="23">
        <f>IF(COUNTA(A65:I65)=0,"",IF(OR(A65="",B65="",D65="",E65="",F65="",I65=""),"INCOMPLETO",IF(J65="PERSONAJE SIN ASIGNAR","PERSONAJE SIN ASIGNAR",IF(M65="HORARIO NO VÁLIDO","INCOMPLETO",IF(L65="NO DISPONIBLE","NO DISPONIBLE",IF(M65="FUERA DE HORARIO","FUERA DE HORARIO",IF(N65="SOLAPE","SOLAPE",IF(L65="PENDIENTE","PENDIENTE",IF(L65="SIN REGISTRO","SIN REGISTRO",IF(OR(L65="DISPONIBLE",AND(L65="DISPONIBILIDAD PARCIAL",M65="DENTRO DEL HORARIO")),"OK","INCOMPLETO"))))))))))</f>
        <v/>
      </c>
      <c r="P65" s="22" t="n"/>
      <c r="Q65" s="23">
        <f>IF(A65="","",IF(AND(H65="Cancelada",Resumen!$C$6="No"),"No","Sí"))</f>
        <v/>
      </c>
      <c r="R65" s="45">
        <f>IF(OR(B65="",D65="",Q65&lt;&gt;"Sí"),0,IF(COUNTIFS($B$5:B65,B65,$D$5:D65,D65,$Q$5:Q65,"Sí")=1,1,0))</f>
        <v/>
      </c>
    </row>
    <row r="66">
      <c r="A66" s="21" t="n"/>
      <c r="B66" s="21" t="n"/>
      <c r="C66" s="22" t="n"/>
      <c r="D66" s="43" t="n"/>
      <c r="E66" s="44" t="n"/>
      <c r="F66" s="44" t="n"/>
      <c r="G66" s="21" t="n"/>
      <c r="H66" s="21" t="n"/>
      <c r="I66" s="21" t="n"/>
      <c r="J66" s="23">
        <f>IF(I66="","",IFERROR(INDEX(tblReparto[ID de intérprete],MATCH(I66,tblReparto[Personaje],0)),"PERSONAJE SIN ASIGNAR"))</f>
        <v/>
      </c>
      <c r="K66" s="23">
        <f>IF(I66="","",IFERROR(INDEX(tblReparto[Intérprete],MATCH(I66,tblReparto[Personaje],0)),"PERSONAJE SIN ASIGNAR"))</f>
        <v/>
      </c>
      <c r="L66" s="23">
        <f>IF(OR(J66="",D66=""),"",IF(J66="PERSONAJE SIN ASIGNAR","PERSONAJE SIN ASIGNAR",IF(COUNTIFS(tblDisponibilidad[ID de intérprete],J66,tblDisponibilidad[Fecha],D66)=0,"SIN REGISTRO",IF(COUNTIFS(tblDisponibilidad[ID de intérprete],J66,tblDisponibilidad[Fecha],D66,tblDisponibilidad[Estado],"No disponible")&gt;0,"NO DISPONIBLE",IF(COUNTIFS(tblDisponibilidad[ID de intérprete],J66,tblDisponibilidad[Fecha],D66,tblDisponibilidad[Estado],"Pendiente")&gt;0,"PENDIENTE",IF(COUNTIFS(tblDisponibilidad[ID de intérprete],J66,tblDisponibilidad[Fecha],D66,tblDisponibilidad[Estado],"Disponibilidad parcial")&gt;0,"DISPONIBILIDAD PARCIAL","DISPONIBLE"))))))</f>
        <v/>
      </c>
      <c r="M66" s="23">
        <f>IF(OR(J66="",D66="",E66="",F66=""),"",IF(F66&lt;=E66,"HORARIO NO VÁLIDO",IF(L66&lt;&gt;"DISPONIBILIDAD PARCIAL","",IF(OR(E66&lt;SUMIFS(tblDisponibilidad[Disponible desde],tblDisponibilidad[ID de intérprete],J66,tblDisponibilidad[Fecha],D66),F66&gt;SUMIFS(tblDisponibilidad[Disponible hasta],tblDisponibilidad[ID de intérprete],J66,tblDisponibilidad[Fecha],D66)),"FUERA DE HORARIO","DENTRO DEL HORARIO"))))</f>
        <v/>
      </c>
      <c r="N66" s="23">
        <f>IF(OR(J66="",D66="",E66="",F66="",H66="Cancelada"),"",IF(J66="PERSONAJE SIN ASIGNAR","",IF(SUMPRODUCT((tblEscenas[ID de intérprete]=J66)*(tblEscenas[Fecha propuesta]=D66)*(tblEscenas[Escena]&lt;&gt;B66)*(tblEscenas[Estado de planificación]&lt;&gt;"Cancelada")*(tblEscenas[Hora inicio]&lt;F66)*(tblEscenas[Hora fin]&gt;E66))&gt;0,"SOLAPE","")))</f>
        <v/>
      </c>
      <c r="O66" s="23">
        <f>IF(COUNTA(A66:I66)=0,"",IF(OR(A66="",B66="",D66="",E66="",F66="",I66=""),"INCOMPLETO",IF(J66="PERSONAJE SIN ASIGNAR","PERSONAJE SIN ASIGNAR",IF(M66="HORARIO NO VÁLIDO","INCOMPLETO",IF(L66="NO DISPONIBLE","NO DISPONIBLE",IF(M66="FUERA DE HORARIO","FUERA DE HORARIO",IF(N66="SOLAPE","SOLAPE",IF(L66="PENDIENTE","PENDIENTE",IF(L66="SIN REGISTRO","SIN REGISTRO",IF(OR(L66="DISPONIBLE",AND(L66="DISPONIBILIDAD PARCIAL",M66="DENTRO DEL HORARIO")),"OK","INCOMPLETO"))))))))))</f>
        <v/>
      </c>
      <c r="P66" s="22" t="n"/>
      <c r="Q66" s="23">
        <f>IF(A66="","",IF(AND(H66="Cancelada",Resumen!$C$6="No"),"No","Sí"))</f>
        <v/>
      </c>
      <c r="R66" s="45">
        <f>IF(OR(B66="",D66="",Q66&lt;&gt;"Sí"),0,IF(COUNTIFS($B$5:B66,B66,$D$5:D66,D66,$Q$5:Q66,"Sí")=1,1,0))</f>
        <v/>
      </c>
    </row>
    <row r="67">
      <c r="A67" s="21" t="n"/>
      <c r="B67" s="21" t="n"/>
      <c r="C67" s="22" t="n"/>
      <c r="D67" s="43" t="n"/>
      <c r="E67" s="44" t="n"/>
      <c r="F67" s="44" t="n"/>
      <c r="G67" s="21" t="n"/>
      <c r="H67" s="21" t="n"/>
      <c r="I67" s="21" t="n"/>
      <c r="J67" s="23">
        <f>IF(I67="","",IFERROR(INDEX(tblReparto[ID de intérprete],MATCH(I67,tblReparto[Personaje],0)),"PERSONAJE SIN ASIGNAR"))</f>
        <v/>
      </c>
      <c r="K67" s="23">
        <f>IF(I67="","",IFERROR(INDEX(tblReparto[Intérprete],MATCH(I67,tblReparto[Personaje],0)),"PERSONAJE SIN ASIGNAR"))</f>
        <v/>
      </c>
      <c r="L67" s="23">
        <f>IF(OR(J67="",D67=""),"",IF(J67="PERSONAJE SIN ASIGNAR","PERSONAJE SIN ASIGNAR",IF(COUNTIFS(tblDisponibilidad[ID de intérprete],J67,tblDisponibilidad[Fecha],D67)=0,"SIN REGISTRO",IF(COUNTIFS(tblDisponibilidad[ID de intérprete],J67,tblDisponibilidad[Fecha],D67,tblDisponibilidad[Estado],"No disponible")&gt;0,"NO DISPONIBLE",IF(COUNTIFS(tblDisponibilidad[ID de intérprete],J67,tblDisponibilidad[Fecha],D67,tblDisponibilidad[Estado],"Pendiente")&gt;0,"PENDIENTE",IF(COUNTIFS(tblDisponibilidad[ID de intérprete],J67,tblDisponibilidad[Fecha],D67,tblDisponibilidad[Estado],"Disponibilidad parcial")&gt;0,"DISPONIBILIDAD PARCIAL","DISPONIBLE"))))))</f>
        <v/>
      </c>
      <c r="M67" s="23">
        <f>IF(OR(J67="",D67="",E67="",F67=""),"",IF(F67&lt;=E67,"HORARIO NO VÁLIDO",IF(L67&lt;&gt;"DISPONIBILIDAD PARCIAL","",IF(OR(E67&lt;SUMIFS(tblDisponibilidad[Disponible desde],tblDisponibilidad[ID de intérprete],J67,tblDisponibilidad[Fecha],D67),F67&gt;SUMIFS(tblDisponibilidad[Disponible hasta],tblDisponibilidad[ID de intérprete],J67,tblDisponibilidad[Fecha],D67)),"FUERA DE HORARIO","DENTRO DEL HORARIO"))))</f>
        <v/>
      </c>
      <c r="N67" s="23">
        <f>IF(OR(J67="",D67="",E67="",F67="",H67="Cancelada"),"",IF(J67="PERSONAJE SIN ASIGNAR","",IF(SUMPRODUCT((tblEscenas[ID de intérprete]=J67)*(tblEscenas[Fecha propuesta]=D67)*(tblEscenas[Escena]&lt;&gt;B67)*(tblEscenas[Estado de planificación]&lt;&gt;"Cancelada")*(tblEscenas[Hora inicio]&lt;F67)*(tblEscenas[Hora fin]&gt;E67))&gt;0,"SOLAPE","")))</f>
        <v/>
      </c>
      <c r="O67" s="23">
        <f>IF(COUNTA(A67:I67)=0,"",IF(OR(A67="",B67="",D67="",E67="",F67="",I67=""),"INCOMPLETO",IF(J67="PERSONAJE SIN ASIGNAR","PERSONAJE SIN ASIGNAR",IF(M67="HORARIO NO VÁLIDO","INCOMPLETO",IF(L67="NO DISPONIBLE","NO DISPONIBLE",IF(M67="FUERA DE HORARIO","FUERA DE HORARIO",IF(N67="SOLAPE","SOLAPE",IF(L67="PENDIENTE","PENDIENTE",IF(L67="SIN REGISTRO","SIN REGISTRO",IF(OR(L67="DISPONIBLE",AND(L67="DISPONIBILIDAD PARCIAL",M67="DENTRO DEL HORARIO")),"OK","INCOMPLETO"))))))))))</f>
        <v/>
      </c>
      <c r="P67" s="22" t="n"/>
      <c r="Q67" s="23">
        <f>IF(A67="","",IF(AND(H67="Cancelada",Resumen!$C$6="No"),"No","Sí"))</f>
        <v/>
      </c>
      <c r="R67" s="45">
        <f>IF(OR(B67="",D67="",Q67&lt;&gt;"Sí"),0,IF(COUNTIFS($B$5:B67,B67,$D$5:D67,D67,$Q$5:Q67,"Sí")=1,1,0))</f>
        <v/>
      </c>
    </row>
    <row r="68">
      <c r="A68" s="21" t="n"/>
      <c r="B68" s="21" t="n"/>
      <c r="C68" s="22" t="n"/>
      <c r="D68" s="43" t="n"/>
      <c r="E68" s="44" t="n"/>
      <c r="F68" s="44" t="n"/>
      <c r="G68" s="21" t="n"/>
      <c r="H68" s="21" t="n"/>
      <c r="I68" s="21" t="n"/>
      <c r="J68" s="23">
        <f>IF(I68="","",IFERROR(INDEX(tblReparto[ID de intérprete],MATCH(I68,tblReparto[Personaje],0)),"PERSONAJE SIN ASIGNAR"))</f>
        <v/>
      </c>
      <c r="K68" s="23">
        <f>IF(I68="","",IFERROR(INDEX(tblReparto[Intérprete],MATCH(I68,tblReparto[Personaje],0)),"PERSONAJE SIN ASIGNAR"))</f>
        <v/>
      </c>
      <c r="L68" s="23">
        <f>IF(OR(J68="",D68=""),"",IF(J68="PERSONAJE SIN ASIGNAR","PERSONAJE SIN ASIGNAR",IF(COUNTIFS(tblDisponibilidad[ID de intérprete],J68,tblDisponibilidad[Fecha],D68)=0,"SIN REGISTRO",IF(COUNTIFS(tblDisponibilidad[ID de intérprete],J68,tblDisponibilidad[Fecha],D68,tblDisponibilidad[Estado],"No disponible")&gt;0,"NO DISPONIBLE",IF(COUNTIFS(tblDisponibilidad[ID de intérprete],J68,tblDisponibilidad[Fecha],D68,tblDisponibilidad[Estado],"Pendiente")&gt;0,"PENDIENTE",IF(COUNTIFS(tblDisponibilidad[ID de intérprete],J68,tblDisponibilidad[Fecha],D68,tblDisponibilidad[Estado],"Disponibilidad parcial")&gt;0,"DISPONIBILIDAD PARCIAL","DISPONIBLE"))))))</f>
        <v/>
      </c>
      <c r="M68" s="23">
        <f>IF(OR(J68="",D68="",E68="",F68=""),"",IF(F68&lt;=E68,"HORARIO NO VÁLIDO",IF(L68&lt;&gt;"DISPONIBILIDAD PARCIAL","",IF(OR(E68&lt;SUMIFS(tblDisponibilidad[Disponible desde],tblDisponibilidad[ID de intérprete],J68,tblDisponibilidad[Fecha],D68),F68&gt;SUMIFS(tblDisponibilidad[Disponible hasta],tblDisponibilidad[ID de intérprete],J68,tblDisponibilidad[Fecha],D68)),"FUERA DE HORARIO","DENTRO DEL HORARIO"))))</f>
        <v/>
      </c>
      <c r="N68" s="23">
        <f>IF(OR(J68="",D68="",E68="",F68="",H68="Cancelada"),"",IF(J68="PERSONAJE SIN ASIGNAR","",IF(SUMPRODUCT((tblEscenas[ID de intérprete]=J68)*(tblEscenas[Fecha propuesta]=D68)*(tblEscenas[Escena]&lt;&gt;B68)*(tblEscenas[Estado de planificación]&lt;&gt;"Cancelada")*(tblEscenas[Hora inicio]&lt;F68)*(tblEscenas[Hora fin]&gt;E68))&gt;0,"SOLAPE","")))</f>
        <v/>
      </c>
      <c r="O68" s="23">
        <f>IF(COUNTA(A68:I68)=0,"",IF(OR(A68="",B68="",D68="",E68="",F68="",I68=""),"INCOMPLETO",IF(J68="PERSONAJE SIN ASIGNAR","PERSONAJE SIN ASIGNAR",IF(M68="HORARIO NO VÁLIDO","INCOMPLETO",IF(L68="NO DISPONIBLE","NO DISPONIBLE",IF(M68="FUERA DE HORARIO","FUERA DE HORARIO",IF(N68="SOLAPE","SOLAPE",IF(L68="PENDIENTE","PENDIENTE",IF(L68="SIN REGISTRO","SIN REGISTRO",IF(OR(L68="DISPONIBLE",AND(L68="DISPONIBILIDAD PARCIAL",M68="DENTRO DEL HORARIO")),"OK","INCOMPLETO"))))))))))</f>
        <v/>
      </c>
      <c r="P68" s="22" t="n"/>
      <c r="Q68" s="23">
        <f>IF(A68="","",IF(AND(H68="Cancelada",Resumen!$C$6="No"),"No","Sí"))</f>
        <v/>
      </c>
      <c r="R68" s="45">
        <f>IF(OR(B68="",D68="",Q68&lt;&gt;"Sí"),0,IF(COUNTIFS($B$5:B68,B68,$D$5:D68,D68,$Q$5:Q68,"Sí")=1,1,0))</f>
        <v/>
      </c>
    </row>
    <row r="69">
      <c r="A69" s="21" t="n"/>
      <c r="B69" s="21" t="n"/>
      <c r="C69" s="22" t="n"/>
      <c r="D69" s="43" t="n"/>
      <c r="E69" s="44" t="n"/>
      <c r="F69" s="44" t="n"/>
      <c r="G69" s="21" t="n"/>
      <c r="H69" s="21" t="n"/>
      <c r="I69" s="21" t="n"/>
      <c r="J69" s="23">
        <f>IF(I69="","",IFERROR(INDEX(tblReparto[ID de intérprete],MATCH(I69,tblReparto[Personaje],0)),"PERSONAJE SIN ASIGNAR"))</f>
        <v/>
      </c>
      <c r="K69" s="23">
        <f>IF(I69="","",IFERROR(INDEX(tblReparto[Intérprete],MATCH(I69,tblReparto[Personaje],0)),"PERSONAJE SIN ASIGNAR"))</f>
        <v/>
      </c>
      <c r="L69" s="23">
        <f>IF(OR(J69="",D69=""),"",IF(J69="PERSONAJE SIN ASIGNAR","PERSONAJE SIN ASIGNAR",IF(COUNTIFS(tblDisponibilidad[ID de intérprete],J69,tblDisponibilidad[Fecha],D69)=0,"SIN REGISTRO",IF(COUNTIFS(tblDisponibilidad[ID de intérprete],J69,tblDisponibilidad[Fecha],D69,tblDisponibilidad[Estado],"No disponible")&gt;0,"NO DISPONIBLE",IF(COUNTIFS(tblDisponibilidad[ID de intérprete],J69,tblDisponibilidad[Fecha],D69,tblDisponibilidad[Estado],"Pendiente")&gt;0,"PENDIENTE",IF(COUNTIFS(tblDisponibilidad[ID de intérprete],J69,tblDisponibilidad[Fecha],D69,tblDisponibilidad[Estado],"Disponibilidad parcial")&gt;0,"DISPONIBILIDAD PARCIAL","DISPONIBLE"))))))</f>
        <v/>
      </c>
      <c r="M69" s="23">
        <f>IF(OR(J69="",D69="",E69="",F69=""),"",IF(F69&lt;=E69,"HORARIO NO VÁLIDO",IF(L69&lt;&gt;"DISPONIBILIDAD PARCIAL","",IF(OR(E69&lt;SUMIFS(tblDisponibilidad[Disponible desde],tblDisponibilidad[ID de intérprete],J69,tblDisponibilidad[Fecha],D69),F69&gt;SUMIFS(tblDisponibilidad[Disponible hasta],tblDisponibilidad[ID de intérprete],J69,tblDisponibilidad[Fecha],D69)),"FUERA DE HORARIO","DENTRO DEL HORARIO"))))</f>
        <v/>
      </c>
      <c r="N69" s="23">
        <f>IF(OR(J69="",D69="",E69="",F69="",H69="Cancelada"),"",IF(J69="PERSONAJE SIN ASIGNAR","",IF(SUMPRODUCT((tblEscenas[ID de intérprete]=J69)*(tblEscenas[Fecha propuesta]=D69)*(tblEscenas[Escena]&lt;&gt;B69)*(tblEscenas[Estado de planificación]&lt;&gt;"Cancelada")*(tblEscenas[Hora inicio]&lt;F69)*(tblEscenas[Hora fin]&gt;E69))&gt;0,"SOLAPE","")))</f>
        <v/>
      </c>
      <c r="O69" s="23">
        <f>IF(COUNTA(A69:I69)=0,"",IF(OR(A69="",B69="",D69="",E69="",F69="",I69=""),"INCOMPLETO",IF(J69="PERSONAJE SIN ASIGNAR","PERSONAJE SIN ASIGNAR",IF(M69="HORARIO NO VÁLIDO","INCOMPLETO",IF(L69="NO DISPONIBLE","NO DISPONIBLE",IF(M69="FUERA DE HORARIO","FUERA DE HORARIO",IF(N69="SOLAPE","SOLAPE",IF(L69="PENDIENTE","PENDIENTE",IF(L69="SIN REGISTRO","SIN REGISTRO",IF(OR(L69="DISPONIBLE",AND(L69="DISPONIBILIDAD PARCIAL",M69="DENTRO DEL HORARIO")),"OK","INCOMPLETO"))))))))))</f>
        <v/>
      </c>
      <c r="P69" s="22" t="n"/>
      <c r="Q69" s="23">
        <f>IF(A69="","",IF(AND(H69="Cancelada",Resumen!$C$6="No"),"No","Sí"))</f>
        <v/>
      </c>
      <c r="R69" s="45">
        <f>IF(OR(B69="",D69="",Q69&lt;&gt;"Sí"),0,IF(COUNTIFS($B$5:B69,B69,$D$5:D69,D69,$Q$5:Q69,"Sí")=1,1,0))</f>
        <v/>
      </c>
    </row>
    <row r="70">
      <c r="A70" s="21" t="n"/>
      <c r="B70" s="21" t="n"/>
      <c r="C70" s="22" t="n"/>
      <c r="D70" s="43" t="n"/>
      <c r="E70" s="44" t="n"/>
      <c r="F70" s="44" t="n"/>
      <c r="G70" s="21" t="n"/>
      <c r="H70" s="21" t="n"/>
      <c r="I70" s="21" t="n"/>
      <c r="J70" s="23">
        <f>IF(I70="","",IFERROR(INDEX(tblReparto[ID de intérprete],MATCH(I70,tblReparto[Personaje],0)),"PERSONAJE SIN ASIGNAR"))</f>
        <v/>
      </c>
      <c r="K70" s="23">
        <f>IF(I70="","",IFERROR(INDEX(tblReparto[Intérprete],MATCH(I70,tblReparto[Personaje],0)),"PERSONAJE SIN ASIGNAR"))</f>
        <v/>
      </c>
      <c r="L70" s="23">
        <f>IF(OR(J70="",D70=""),"",IF(J70="PERSONAJE SIN ASIGNAR","PERSONAJE SIN ASIGNAR",IF(COUNTIFS(tblDisponibilidad[ID de intérprete],J70,tblDisponibilidad[Fecha],D70)=0,"SIN REGISTRO",IF(COUNTIFS(tblDisponibilidad[ID de intérprete],J70,tblDisponibilidad[Fecha],D70,tblDisponibilidad[Estado],"No disponible")&gt;0,"NO DISPONIBLE",IF(COUNTIFS(tblDisponibilidad[ID de intérprete],J70,tblDisponibilidad[Fecha],D70,tblDisponibilidad[Estado],"Pendiente")&gt;0,"PENDIENTE",IF(COUNTIFS(tblDisponibilidad[ID de intérprete],J70,tblDisponibilidad[Fecha],D70,tblDisponibilidad[Estado],"Disponibilidad parcial")&gt;0,"DISPONIBILIDAD PARCIAL","DISPONIBLE"))))))</f>
        <v/>
      </c>
      <c r="M70" s="23">
        <f>IF(OR(J70="",D70="",E70="",F70=""),"",IF(F70&lt;=E70,"HORARIO NO VÁLIDO",IF(L70&lt;&gt;"DISPONIBILIDAD PARCIAL","",IF(OR(E70&lt;SUMIFS(tblDisponibilidad[Disponible desde],tblDisponibilidad[ID de intérprete],J70,tblDisponibilidad[Fecha],D70),F70&gt;SUMIFS(tblDisponibilidad[Disponible hasta],tblDisponibilidad[ID de intérprete],J70,tblDisponibilidad[Fecha],D70)),"FUERA DE HORARIO","DENTRO DEL HORARIO"))))</f>
        <v/>
      </c>
      <c r="N70" s="23">
        <f>IF(OR(J70="",D70="",E70="",F70="",H70="Cancelada"),"",IF(J70="PERSONAJE SIN ASIGNAR","",IF(SUMPRODUCT((tblEscenas[ID de intérprete]=J70)*(tblEscenas[Fecha propuesta]=D70)*(tblEscenas[Escena]&lt;&gt;B70)*(tblEscenas[Estado de planificación]&lt;&gt;"Cancelada")*(tblEscenas[Hora inicio]&lt;F70)*(tblEscenas[Hora fin]&gt;E70))&gt;0,"SOLAPE","")))</f>
        <v/>
      </c>
      <c r="O70" s="23">
        <f>IF(COUNTA(A70:I70)=0,"",IF(OR(A70="",B70="",D70="",E70="",F70="",I70=""),"INCOMPLETO",IF(J70="PERSONAJE SIN ASIGNAR","PERSONAJE SIN ASIGNAR",IF(M70="HORARIO NO VÁLIDO","INCOMPLETO",IF(L70="NO DISPONIBLE","NO DISPONIBLE",IF(M70="FUERA DE HORARIO","FUERA DE HORARIO",IF(N70="SOLAPE","SOLAPE",IF(L70="PENDIENTE","PENDIENTE",IF(L70="SIN REGISTRO","SIN REGISTRO",IF(OR(L70="DISPONIBLE",AND(L70="DISPONIBILIDAD PARCIAL",M70="DENTRO DEL HORARIO")),"OK","INCOMPLETO"))))))))))</f>
        <v/>
      </c>
      <c r="P70" s="22" t="n"/>
      <c r="Q70" s="23">
        <f>IF(A70="","",IF(AND(H70="Cancelada",Resumen!$C$6="No"),"No","Sí"))</f>
        <v/>
      </c>
      <c r="R70" s="45">
        <f>IF(OR(B70="",D70="",Q70&lt;&gt;"Sí"),0,IF(COUNTIFS($B$5:B70,B70,$D$5:D70,D70,$Q$5:Q70,"Sí")=1,1,0))</f>
        <v/>
      </c>
    </row>
    <row r="71">
      <c r="A71" s="21" t="n"/>
      <c r="B71" s="21" t="n"/>
      <c r="C71" s="22" t="n"/>
      <c r="D71" s="43" t="n"/>
      <c r="E71" s="44" t="n"/>
      <c r="F71" s="44" t="n"/>
      <c r="G71" s="21" t="n"/>
      <c r="H71" s="21" t="n"/>
      <c r="I71" s="21" t="n"/>
      <c r="J71" s="23">
        <f>IF(I71="","",IFERROR(INDEX(tblReparto[ID de intérprete],MATCH(I71,tblReparto[Personaje],0)),"PERSONAJE SIN ASIGNAR"))</f>
        <v/>
      </c>
      <c r="K71" s="23">
        <f>IF(I71="","",IFERROR(INDEX(tblReparto[Intérprete],MATCH(I71,tblReparto[Personaje],0)),"PERSONAJE SIN ASIGNAR"))</f>
        <v/>
      </c>
      <c r="L71" s="23">
        <f>IF(OR(J71="",D71=""),"",IF(J71="PERSONAJE SIN ASIGNAR","PERSONAJE SIN ASIGNAR",IF(COUNTIFS(tblDisponibilidad[ID de intérprete],J71,tblDisponibilidad[Fecha],D71)=0,"SIN REGISTRO",IF(COUNTIFS(tblDisponibilidad[ID de intérprete],J71,tblDisponibilidad[Fecha],D71,tblDisponibilidad[Estado],"No disponible")&gt;0,"NO DISPONIBLE",IF(COUNTIFS(tblDisponibilidad[ID de intérprete],J71,tblDisponibilidad[Fecha],D71,tblDisponibilidad[Estado],"Pendiente")&gt;0,"PENDIENTE",IF(COUNTIFS(tblDisponibilidad[ID de intérprete],J71,tblDisponibilidad[Fecha],D71,tblDisponibilidad[Estado],"Disponibilidad parcial")&gt;0,"DISPONIBILIDAD PARCIAL","DISPONIBLE"))))))</f>
        <v/>
      </c>
      <c r="M71" s="23">
        <f>IF(OR(J71="",D71="",E71="",F71=""),"",IF(F71&lt;=E71,"HORARIO NO VÁLIDO",IF(L71&lt;&gt;"DISPONIBILIDAD PARCIAL","",IF(OR(E71&lt;SUMIFS(tblDisponibilidad[Disponible desde],tblDisponibilidad[ID de intérprete],J71,tblDisponibilidad[Fecha],D71),F71&gt;SUMIFS(tblDisponibilidad[Disponible hasta],tblDisponibilidad[ID de intérprete],J71,tblDisponibilidad[Fecha],D71)),"FUERA DE HORARIO","DENTRO DEL HORARIO"))))</f>
        <v/>
      </c>
      <c r="N71" s="23">
        <f>IF(OR(J71="",D71="",E71="",F71="",H71="Cancelada"),"",IF(J71="PERSONAJE SIN ASIGNAR","",IF(SUMPRODUCT((tblEscenas[ID de intérprete]=J71)*(tblEscenas[Fecha propuesta]=D71)*(tblEscenas[Escena]&lt;&gt;B71)*(tblEscenas[Estado de planificación]&lt;&gt;"Cancelada")*(tblEscenas[Hora inicio]&lt;F71)*(tblEscenas[Hora fin]&gt;E71))&gt;0,"SOLAPE","")))</f>
        <v/>
      </c>
      <c r="O71" s="23">
        <f>IF(COUNTA(A71:I71)=0,"",IF(OR(A71="",B71="",D71="",E71="",F71="",I71=""),"INCOMPLETO",IF(J71="PERSONAJE SIN ASIGNAR","PERSONAJE SIN ASIGNAR",IF(M71="HORARIO NO VÁLIDO","INCOMPLETO",IF(L71="NO DISPONIBLE","NO DISPONIBLE",IF(M71="FUERA DE HORARIO","FUERA DE HORARIO",IF(N71="SOLAPE","SOLAPE",IF(L71="PENDIENTE","PENDIENTE",IF(L71="SIN REGISTRO","SIN REGISTRO",IF(OR(L71="DISPONIBLE",AND(L71="DISPONIBILIDAD PARCIAL",M71="DENTRO DEL HORARIO")),"OK","INCOMPLETO"))))))))))</f>
        <v/>
      </c>
      <c r="P71" s="22" t="n"/>
      <c r="Q71" s="23">
        <f>IF(A71="","",IF(AND(H71="Cancelada",Resumen!$C$6="No"),"No","Sí"))</f>
        <v/>
      </c>
      <c r="R71" s="45">
        <f>IF(OR(B71="",D71="",Q71&lt;&gt;"Sí"),0,IF(COUNTIFS($B$5:B71,B71,$D$5:D71,D71,$Q$5:Q71,"Sí")=1,1,0))</f>
        <v/>
      </c>
    </row>
    <row r="72">
      <c r="A72" s="21" t="n"/>
      <c r="B72" s="21" t="n"/>
      <c r="C72" s="22" t="n"/>
      <c r="D72" s="43" t="n"/>
      <c r="E72" s="44" t="n"/>
      <c r="F72" s="44" t="n"/>
      <c r="G72" s="21" t="n"/>
      <c r="H72" s="21" t="n"/>
      <c r="I72" s="21" t="n"/>
      <c r="J72" s="23">
        <f>IF(I72="","",IFERROR(INDEX(tblReparto[ID de intérprete],MATCH(I72,tblReparto[Personaje],0)),"PERSONAJE SIN ASIGNAR"))</f>
        <v/>
      </c>
      <c r="K72" s="23">
        <f>IF(I72="","",IFERROR(INDEX(tblReparto[Intérprete],MATCH(I72,tblReparto[Personaje],0)),"PERSONAJE SIN ASIGNAR"))</f>
        <v/>
      </c>
      <c r="L72" s="23">
        <f>IF(OR(J72="",D72=""),"",IF(J72="PERSONAJE SIN ASIGNAR","PERSONAJE SIN ASIGNAR",IF(COUNTIFS(tblDisponibilidad[ID de intérprete],J72,tblDisponibilidad[Fecha],D72)=0,"SIN REGISTRO",IF(COUNTIFS(tblDisponibilidad[ID de intérprete],J72,tblDisponibilidad[Fecha],D72,tblDisponibilidad[Estado],"No disponible")&gt;0,"NO DISPONIBLE",IF(COUNTIFS(tblDisponibilidad[ID de intérprete],J72,tblDisponibilidad[Fecha],D72,tblDisponibilidad[Estado],"Pendiente")&gt;0,"PENDIENTE",IF(COUNTIFS(tblDisponibilidad[ID de intérprete],J72,tblDisponibilidad[Fecha],D72,tblDisponibilidad[Estado],"Disponibilidad parcial")&gt;0,"DISPONIBILIDAD PARCIAL","DISPONIBLE"))))))</f>
        <v/>
      </c>
      <c r="M72" s="23">
        <f>IF(OR(J72="",D72="",E72="",F72=""),"",IF(F72&lt;=E72,"HORARIO NO VÁLIDO",IF(L72&lt;&gt;"DISPONIBILIDAD PARCIAL","",IF(OR(E72&lt;SUMIFS(tblDisponibilidad[Disponible desde],tblDisponibilidad[ID de intérprete],J72,tblDisponibilidad[Fecha],D72),F72&gt;SUMIFS(tblDisponibilidad[Disponible hasta],tblDisponibilidad[ID de intérprete],J72,tblDisponibilidad[Fecha],D72)),"FUERA DE HORARIO","DENTRO DEL HORARIO"))))</f>
        <v/>
      </c>
      <c r="N72" s="23">
        <f>IF(OR(J72="",D72="",E72="",F72="",H72="Cancelada"),"",IF(J72="PERSONAJE SIN ASIGNAR","",IF(SUMPRODUCT((tblEscenas[ID de intérprete]=J72)*(tblEscenas[Fecha propuesta]=D72)*(tblEscenas[Escena]&lt;&gt;B72)*(tblEscenas[Estado de planificación]&lt;&gt;"Cancelada")*(tblEscenas[Hora inicio]&lt;F72)*(tblEscenas[Hora fin]&gt;E72))&gt;0,"SOLAPE","")))</f>
        <v/>
      </c>
      <c r="O72" s="23">
        <f>IF(COUNTA(A72:I72)=0,"",IF(OR(A72="",B72="",D72="",E72="",F72="",I72=""),"INCOMPLETO",IF(J72="PERSONAJE SIN ASIGNAR","PERSONAJE SIN ASIGNAR",IF(M72="HORARIO NO VÁLIDO","INCOMPLETO",IF(L72="NO DISPONIBLE","NO DISPONIBLE",IF(M72="FUERA DE HORARIO","FUERA DE HORARIO",IF(N72="SOLAPE","SOLAPE",IF(L72="PENDIENTE","PENDIENTE",IF(L72="SIN REGISTRO","SIN REGISTRO",IF(OR(L72="DISPONIBLE",AND(L72="DISPONIBILIDAD PARCIAL",M72="DENTRO DEL HORARIO")),"OK","INCOMPLETO"))))))))))</f>
        <v/>
      </c>
      <c r="P72" s="22" t="n"/>
      <c r="Q72" s="23">
        <f>IF(A72="","",IF(AND(H72="Cancelada",Resumen!$C$6="No"),"No","Sí"))</f>
        <v/>
      </c>
      <c r="R72" s="45">
        <f>IF(OR(B72="",D72="",Q72&lt;&gt;"Sí"),0,IF(COUNTIFS($B$5:B72,B72,$D$5:D72,D72,$Q$5:Q72,"Sí")=1,1,0))</f>
        <v/>
      </c>
    </row>
    <row r="73">
      <c r="A73" s="21" t="n"/>
      <c r="B73" s="21" t="n"/>
      <c r="C73" s="22" t="n"/>
      <c r="D73" s="43" t="n"/>
      <c r="E73" s="44" t="n"/>
      <c r="F73" s="44" t="n"/>
      <c r="G73" s="21" t="n"/>
      <c r="H73" s="21" t="n"/>
      <c r="I73" s="21" t="n"/>
      <c r="J73" s="23">
        <f>IF(I73="","",IFERROR(INDEX(tblReparto[ID de intérprete],MATCH(I73,tblReparto[Personaje],0)),"PERSONAJE SIN ASIGNAR"))</f>
        <v/>
      </c>
      <c r="K73" s="23">
        <f>IF(I73="","",IFERROR(INDEX(tblReparto[Intérprete],MATCH(I73,tblReparto[Personaje],0)),"PERSONAJE SIN ASIGNAR"))</f>
        <v/>
      </c>
      <c r="L73" s="23">
        <f>IF(OR(J73="",D73=""),"",IF(J73="PERSONAJE SIN ASIGNAR","PERSONAJE SIN ASIGNAR",IF(COUNTIFS(tblDisponibilidad[ID de intérprete],J73,tblDisponibilidad[Fecha],D73)=0,"SIN REGISTRO",IF(COUNTIFS(tblDisponibilidad[ID de intérprete],J73,tblDisponibilidad[Fecha],D73,tblDisponibilidad[Estado],"No disponible")&gt;0,"NO DISPONIBLE",IF(COUNTIFS(tblDisponibilidad[ID de intérprete],J73,tblDisponibilidad[Fecha],D73,tblDisponibilidad[Estado],"Pendiente")&gt;0,"PENDIENTE",IF(COUNTIFS(tblDisponibilidad[ID de intérprete],J73,tblDisponibilidad[Fecha],D73,tblDisponibilidad[Estado],"Disponibilidad parcial")&gt;0,"DISPONIBILIDAD PARCIAL","DISPONIBLE"))))))</f>
        <v/>
      </c>
      <c r="M73" s="23">
        <f>IF(OR(J73="",D73="",E73="",F73=""),"",IF(F73&lt;=E73,"HORARIO NO VÁLIDO",IF(L73&lt;&gt;"DISPONIBILIDAD PARCIAL","",IF(OR(E73&lt;SUMIFS(tblDisponibilidad[Disponible desde],tblDisponibilidad[ID de intérprete],J73,tblDisponibilidad[Fecha],D73),F73&gt;SUMIFS(tblDisponibilidad[Disponible hasta],tblDisponibilidad[ID de intérprete],J73,tblDisponibilidad[Fecha],D73)),"FUERA DE HORARIO","DENTRO DEL HORARIO"))))</f>
        <v/>
      </c>
      <c r="N73" s="23">
        <f>IF(OR(J73="",D73="",E73="",F73="",H73="Cancelada"),"",IF(J73="PERSONAJE SIN ASIGNAR","",IF(SUMPRODUCT((tblEscenas[ID de intérprete]=J73)*(tblEscenas[Fecha propuesta]=D73)*(tblEscenas[Escena]&lt;&gt;B73)*(tblEscenas[Estado de planificación]&lt;&gt;"Cancelada")*(tblEscenas[Hora inicio]&lt;F73)*(tblEscenas[Hora fin]&gt;E73))&gt;0,"SOLAPE","")))</f>
        <v/>
      </c>
      <c r="O73" s="23">
        <f>IF(COUNTA(A73:I73)=0,"",IF(OR(A73="",B73="",D73="",E73="",F73="",I73=""),"INCOMPLETO",IF(J73="PERSONAJE SIN ASIGNAR","PERSONAJE SIN ASIGNAR",IF(M73="HORARIO NO VÁLIDO","INCOMPLETO",IF(L73="NO DISPONIBLE","NO DISPONIBLE",IF(M73="FUERA DE HORARIO","FUERA DE HORARIO",IF(N73="SOLAPE","SOLAPE",IF(L73="PENDIENTE","PENDIENTE",IF(L73="SIN REGISTRO","SIN REGISTRO",IF(OR(L73="DISPONIBLE",AND(L73="DISPONIBILIDAD PARCIAL",M73="DENTRO DEL HORARIO")),"OK","INCOMPLETO"))))))))))</f>
        <v/>
      </c>
      <c r="P73" s="22" t="n"/>
      <c r="Q73" s="23">
        <f>IF(A73="","",IF(AND(H73="Cancelada",Resumen!$C$6="No"),"No","Sí"))</f>
        <v/>
      </c>
      <c r="R73" s="45">
        <f>IF(OR(B73="",D73="",Q73&lt;&gt;"Sí"),0,IF(COUNTIFS($B$5:B73,B73,$D$5:D73,D73,$Q$5:Q73,"Sí")=1,1,0))</f>
        <v/>
      </c>
    </row>
    <row r="74">
      <c r="A74" s="21" t="n"/>
      <c r="B74" s="21" t="n"/>
      <c r="C74" s="22" t="n"/>
      <c r="D74" s="43" t="n"/>
      <c r="E74" s="44" t="n"/>
      <c r="F74" s="44" t="n"/>
      <c r="G74" s="21" t="n"/>
      <c r="H74" s="21" t="n"/>
      <c r="I74" s="21" t="n"/>
      <c r="J74" s="23">
        <f>IF(I74="","",IFERROR(INDEX(tblReparto[ID de intérprete],MATCH(I74,tblReparto[Personaje],0)),"PERSONAJE SIN ASIGNAR"))</f>
        <v/>
      </c>
      <c r="K74" s="23">
        <f>IF(I74="","",IFERROR(INDEX(tblReparto[Intérprete],MATCH(I74,tblReparto[Personaje],0)),"PERSONAJE SIN ASIGNAR"))</f>
        <v/>
      </c>
      <c r="L74" s="23">
        <f>IF(OR(J74="",D74=""),"",IF(J74="PERSONAJE SIN ASIGNAR","PERSONAJE SIN ASIGNAR",IF(COUNTIFS(tblDisponibilidad[ID de intérprete],J74,tblDisponibilidad[Fecha],D74)=0,"SIN REGISTRO",IF(COUNTIFS(tblDisponibilidad[ID de intérprete],J74,tblDisponibilidad[Fecha],D74,tblDisponibilidad[Estado],"No disponible")&gt;0,"NO DISPONIBLE",IF(COUNTIFS(tblDisponibilidad[ID de intérprete],J74,tblDisponibilidad[Fecha],D74,tblDisponibilidad[Estado],"Pendiente")&gt;0,"PENDIENTE",IF(COUNTIFS(tblDisponibilidad[ID de intérprete],J74,tblDisponibilidad[Fecha],D74,tblDisponibilidad[Estado],"Disponibilidad parcial")&gt;0,"DISPONIBILIDAD PARCIAL","DISPONIBLE"))))))</f>
        <v/>
      </c>
      <c r="M74" s="23">
        <f>IF(OR(J74="",D74="",E74="",F74=""),"",IF(F74&lt;=E74,"HORARIO NO VÁLIDO",IF(L74&lt;&gt;"DISPONIBILIDAD PARCIAL","",IF(OR(E74&lt;SUMIFS(tblDisponibilidad[Disponible desde],tblDisponibilidad[ID de intérprete],J74,tblDisponibilidad[Fecha],D74),F74&gt;SUMIFS(tblDisponibilidad[Disponible hasta],tblDisponibilidad[ID de intérprete],J74,tblDisponibilidad[Fecha],D74)),"FUERA DE HORARIO","DENTRO DEL HORARIO"))))</f>
        <v/>
      </c>
      <c r="N74" s="23">
        <f>IF(OR(J74="",D74="",E74="",F74="",H74="Cancelada"),"",IF(J74="PERSONAJE SIN ASIGNAR","",IF(SUMPRODUCT((tblEscenas[ID de intérprete]=J74)*(tblEscenas[Fecha propuesta]=D74)*(tblEscenas[Escena]&lt;&gt;B74)*(tblEscenas[Estado de planificación]&lt;&gt;"Cancelada")*(tblEscenas[Hora inicio]&lt;F74)*(tblEscenas[Hora fin]&gt;E74))&gt;0,"SOLAPE","")))</f>
        <v/>
      </c>
      <c r="O74" s="23">
        <f>IF(COUNTA(A74:I74)=0,"",IF(OR(A74="",B74="",D74="",E74="",F74="",I74=""),"INCOMPLETO",IF(J74="PERSONAJE SIN ASIGNAR","PERSONAJE SIN ASIGNAR",IF(M74="HORARIO NO VÁLIDO","INCOMPLETO",IF(L74="NO DISPONIBLE","NO DISPONIBLE",IF(M74="FUERA DE HORARIO","FUERA DE HORARIO",IF(N74="SOLAPE","SOLAPE",IF(L74="PENDIENTE","PENDIENTE",IF(L74="SIN REGISTRO","SIN REGISTRO",IF(OR(L74="DISPONIBLE",AND(L74="DISPONIBILIDAD PARCIAL",M74="DENTRO DEL HORARIO")),"OK","INCOMPLETO"))))))))))</f>
        <v/>
      </c>
      <c r="P74" s="22" t="n"/>
      <c r="Q74" s="23">
        <f>IF(A74="","",IF(AND(H74="Cancelada",Resumen!$C$6="No"),"No","Sí"))</f>
        <v/>
      </c>
      <c r="R74" s="45">
        <f>IF(OR(B74="",D74="",Q74&lt;&gt;"Sí"),0,IF(COUNTIFS($B$5:B74,B74,$D$5:D74,D74,$Q$5:Q74,"Sí")=1,1,0))</f>
        <v/>
      </c>
    </row>
    <row r="75">
      <c r="A75" s="21" t="n"/>
      <c r="B75" s="21" t="n"/>
      <c r="C75" s="22" t="n"/>
      <c r="D75" s="43" t="n"/>
      <c r="E75" s="44" t="n"/>
      <c r="F75" s="44" t="n"/>
      <c r="G75" s="21" t="n"/>
      <c r="H75" s="21" t="n"/>
      <c r="I75" s="21" t="n"/>
      <c r="J75" s="23">
        <f>IF(I75="","",IFERROR(INDEX(tblReparto[ID de intérprete],MATCH(I75,tblReparto[Personaje],0)),"PERSONAJE SIN ASIGNAR"))</f>
        <v/>
      </c>
      <c r="K75" s="23">
        <f>IF(I75="","",IFERROR(INDEX(tblReparto[Intérprete],MATCH(I75,tblReparto[Personaje],0)),"PERSONAJE SIN ASIGNAR"))</f>
        <v/>
      </c>
      <c r="L75" s="23">
        <f>IF(OR(J75="",D75=""),"",IF(J75="PERSONAJE SIN ASIGNAR","PERSONAJE SIN ASIGNAR",IF(COUNTIFS(tblDisponibilidad[ID de intérprete],J75,tblDisponibilidad[Fecha],D75)=0,"SIN REGISTRO",IF(COUNTIFS(tblDisponibilidad[ID de intérprete],J75,tblDisponibilidad[Fecha],D75,tblDisponibilidad[Estado],"No disponible")&gt;0,"NO DISPONIBLE",IF(COUNTIFS(tblDisponibilidad[ID de intérprete],J75,tblDisponibilidad[Fecha],D75,tblDisponibilidad[Estado],"Pendiente")&gt;0,"PENDIENTE",IF(COUNTIFS(tblDisponibilidad[ID de intérprete],J75,tblDisponibilidad[Fecha],D75,tblDisponibilidad[Estado],"Disponibilidad parcial")&gt;0,"DISPONIBILIDAD PARCIAL","DISPONIBLE"))))))</f>
        <v/>
      </c>
      <c r="M75" s="23">
        <f>IF(OR(J75="",D75="",E75="",F75=""),"",IF(F75&lt;=E75,"HORARIO NO VÁLIDO",IF(L75&lt;&gt;"DISPONIBILIDAD PARCIAL","",IF(OR(E75&lt;SUMIFS(tblDisponibilidad[Disponible desde],tblDisponibilidad[ID de intérprete],J75,tblDisponibilidad[Fecha],D75),F75&gt;SUMIFS(tblDisponibilidad[Disponible hasta],tblDisponibilidad[ID de intérprete],J75,tblDisponibilidad[Fecha],D75)),"FUERA DE HORARIO","DENTRO DEL HORARIO"))))</f>
        <v/>
      </c>
      <c r="N75" s="23">
        <f>IF(OR(J75="",D75="",E75="",F75="",H75="Cancelada"),"",IF(J75="PERSONAJE SIN ASIGNAR","",IF(SUMPRODUCT((tblEscenas[ID de intérprete]=J75)*(tblEscenas[Fecha propuesta]=D75)*(tblEscenas[Escena]&lt;&gt;B75)*(tblEscenas[Estado de planificación]&lt;&gt;"Cancelada")*(tblEscenas[Hora inicio]&lt;F75)*(tblEscenas[Hora fin]&gt;E75))&gt;0,"SOLAPE","")))</f>
        <v/>
      </c>
      <c r="O75" s="23">
        <f>IF(COUNTA(A75:I75)=0,"",IF(OR(A75="",B75="",D75="",E75="",F75="",I75=""),"INCOMPLETO",IF(J75="PERSONAJE SIN ASIGNAR","PERSONAJE SIN ASIGNAR",IF(M75="HORARIO NO VÁLIDO","INCOMPLETO",IF(L75="NO DISPONIBLE","NO DISPONIBLE",IF(M75="FUERA DE HORARIO","FUERA DE HORARIO",IF(N75="SOLAPE","SOLAPE",IF(L75="PENDIENTE","PENDIENTE",IF(L75="SIN REGISTRO","SIN REGISTRO",IF(OR(L75="DISPONIBLE",AND(L75="DISPONIBILIDAD PARCIAL",M75="DENTRO DEL HORARIO")),"OK","INCOMPLETO"))))))))))</f>
        <v/>
      </c>
      <c r="P75" s="22" t="n"/>
      <c r="Q75" s="23">
        <f>IF(A75="","",IF(AND(H75="Cancelada",Resumen!$C$6="No"),"No","Sí"))</f>
        <v/>
      </c>
      <c r="R75" s="45">
        <f>IF(OR(B75="",D75="",Q75&lt;&gt;"Sí"),0,IF(COUNTIFS($B$5:B75,B75,$D$5:D75,D75,$Q$5:Q75,"Sí")=1,1,0))</f>
        <v/>
      </c>
    </row>
    <row r="76">
      <c r="A76" s="21" t="n"/>
      <c r="B76" s="21" t="n"/>
      <c r="C76" s="22" t="n"/>
      <c r="D76" s="43" t="n"/>
      <c r="E76" s="44" t="n"/>
      <c r="F76" s="44" t="n"/>
      <c r="G76" s="21" t="n"/>
      <c r="H76" s="21" t="n"/>
      <c r="I76" s="21" t="n"/>
      <c r="J76" s="23">
        <f>IF(I76="","",IFERROR(INDEX(tblReparto[ID de intérprete],MATCH(I76,tblReparto[Personaje],0)),"PERSONAJE SIN ASIGNAR"))</f>
        <v/>
      </c>
      <c r="K76" s="23">
        <f>IF(I76="","",IFERROR(INDEX(tblReparto[Intérprete],MATCH(I76,tblReparto[Personaje],0)),"PERSONAJE SIN ASIGNAR"))</f>
        <v/>
      </c>
      <c r="L76" s="23">
        <f>IF(OR(J76="",D76=""),"",IF(J76="PERSONAJE SIN ASIGNAR","PERSONAJE SIN ASIGNAR",IF(COUNTIFS(tblDisponibilidad[ID de intérprete],J76,tblDisponibilidad[Fecha],D76)=0,"SIN REGISTRO",IF(COUNTIFS(tblDisponibilidad[ID de intérprete],J76,tblDisponibilidad[Fecha],D76,tblDisponibilidad[Estado],"No disponible")&gt;0,"NO DISPONIBLE",IF(COUNTIFS(tblDisponibilidad[ID de intérprete],J76,tblDisponibilidad[Fecha],D76,tblDisponibilidad[Estado],"Pendiente")&gt;0,"PENDIENTE",IF(COUNTIFS(tblDisponibilidad[ID de intérprete],J76,tblDisponibilidad[Fecha],D76,tblDisponibilidad[Estado],"Disponibilidad parcial")&gt;0,"DISPONIBILIDAD PARCIAL","DISPONIBLE"))))))</f>
        <v/>
      </c>
      <c r="M76" s="23">
        <f>IF(OR(J76="",D76="",E76="",F76=""),"",IF(F76&lt;=E76,"HORARIO NO VÁLIDO",IF(L76&lt;&gt;"DISPONIBILIDAD PARCIAL","",IF(OR(E76&lt;SUMIFS(tblDisponibilidad[Disponible desde],tblDisponibilidad[ID de intérprete],J76,tblDisponibilidad[Fecha],D76),F76&gt;SUMIFS(tblDisponibilidad[Disponible hasta],tblDisponibilidad[ID de intérprete],J76,tblDisponibilidad[Fecha],D76)),"FUERA DE HORARIO","DENTRO DEL HORARIO"))))</f>
        <v/>
      </c>
      <c r="N76" s="23">
        <f>IF(OR(J76="",D76="",E76="",F76="",H76="Cancelada"),"",IF(J76="PERSONAJE SIN ASIGNAR","",IF(SUMPRODUCT((tblEscenas[ID de intérprete]=J76)*(tblEscenas[Fecha propuesta]=D76)*(tblEscenas[Escena]&lt;&gt;B76)*(tblEscenas[Estado de planificación]&lt;&gt;"Cancelada")*(tblEscenas[Hora inicio]&lt;F76)*(tblEscenas[Hora fin]&gt;E76))&gt;0,"SOLAPE","")))</f>
        <v/>
      </c>
      <c r="O76" s="23">
        <f>IF(COUNTA(A76:I76)=0,"",IF(OR(A76="",B76="",D76="",E76="",F76="",I76=""),"INCOMPLETO",IF(J76="PERSONAJE SIN ASIGNAR","PERSONAJE SIN ASIGNAR",IF(M76="HORARIO NO VÁLIDO","INCOMPLETO",IF(L76="NO DISPONIBLE","NO DISPONIBLE",IF(M76="FUERA DE HORARIO","FUERA DE HORARIO",IF(N76="SOLAPE","SOLAPE",IF(L76="PENDIENTE","PENDIENTE",IF(L76="SIN REGISTRO","SIN REGISTRO",IF(OR(L76="DISPONIBLE",AND(L76="DISPONIBILIDAD PARCIAL",M76="DENTRO DEL HORARIO")),"OK","INCOMPLETO"))))))))))</f>
        <v/>
      </c>
      <c r="P76" s="22" t="n"/>
      <c r="Q76" s="23">
        <f>IF(A76="","",IF(AND(H76="Cancelada",Resumen!$C$6="No"),"No","Sí"))</f>
        <v/>
      </c>
      <c r="R76" s="45">
        <f>IF(OR(B76="",D76="",Q76&lt;&gt;"Sí"),0,IF(COUNTIFS($B$5:B76,B76,$D$5:D76,D76,$Q$5:Q76,"Sí")=1,1,0))</f>
        <v/>
      </c>
    </row>
    <row r="77">
      <c r="A77" s="21" t="n"/>
      <c r="B77" s="21" t="n"/>
      <c r="C77" s="22" t="n"/>
      <c r="D77" s="43" t="n"/>
      <c r="E77" s="44" t="n"/>
      <c r="F77" s="44" t="n"/>
      <c r="G77" s="21" t="n"/>
      <c r="H77" s="21" t="n"/>
      <c r="I77" s="21" t="n"/>
      <c r="J77" s="23">
        <f>IF(I77="","",IFERROR(INDEX(tblReparto[ID de intérprete],MATCH(I77,tblReparto[Personaje],0)),"PERSONAJE SIN ASIGNAR"))</f>
        <v/>
      </c>
      <c r="K77" s="23">
        <f>IF(I77="","",IFERROR(INDEX(tblReparto[Intérprete],MATCH(I77,tblReparto[Personaje],0)),"PERSONAJE SIN ASIGNAR"))</f>
        <v/>
      </c>
      <c r="L77" s="23">
        <f>IF(OR(J77="",D77=""),"",IF(J77="PERSONAJE SIN ASIGNAR","PERSONAJE SIN ASIGNAR",IF(COUNTIFS(tblDisponibilidad[ID de intérprete],J77,tblDisponibilidad[Fecha],D77)=0,"SIN REGISTRO",IF(COUNTIFS(tblDisponibilidad[ID de intérprete],J77,tblDisponibilidad[Fecha],D77,tblDisponibilidad[Estado],"No disponible")&gt;0,"NO DISPONIBLE",IF(COUNTIFS(tblDisponibilidad[ID de intérprete],J77,tblDisponibilidad[Fecha],D77,tblDisponibilidad[Estado],"Pendiente")&gt;0,"PENDIENTE",IF(COUNTIFS(tblDisponibilidad[ID de intérprete],J77,tblDisponibilidad[Fecha],D77,tblDisponibilidad[Estado],"Disponibilidad parcial")&gt;0,"DISPONIBILIDAD PARCIAL","DISPONIBLE"))))))</f>
        <v/>
      </c>
      <c r="M77" s="23">
        <f>IF(OR(J77="",D77="",E77="",F77=""),"",IF(F77&lt;=E77,"HORARIO NO VÁLIDO",IF(L77&lt;&gt;"DISPONIBILIDAD PARCIAL","",IF(OR(E77&lt;SUMIFS(tblDisponibilidad[Disponible desde],tblDisponibilidad[ID de intérprete],J77,tblDisponibilidad[Fecha],D77),F77&gt;SUMIFS(tblDisponibilidad[Disponible hasta],tblDisponibilidad[ID de intérprete],J77,tblDisponibilidad[Fecha],D77)),"FUERA DE HORARIO","DENTRO DEL HORARIO"))))</f>
        <v/>
      </c>
      <c r="N77" s="23">
        <f>IF(OR(J77="",D77="",E77="",F77="",H77="Cancelada"),"",IF(J77="PERSONAJE SIN ASIGNAR","",IF(SUMPRODUCT((tblEscenas[ID de intérprete]=J77)*(tblEscenas[Fecha propuesta]=D77)*(tblEscenas[Escena]&lt;&gt;B77)*(tblEscenas[Estado de planificación]&lt;&gt;"Cancelada")*(tblEscenas[Hora inicio]&lt;F77)*(tblEscenas[Hora fin]&gt;E77))&gt;0,"SOLAPE","")))</f>
        <v/>
      </c>
      <c r="O77" s="23">
        <f>IF(COUNTA(A77:I77)=0,"",IF(OR(A77="",B77="",D77="",E77="",F77="",I77=""),"INCOMPLETO",IF(J77="PERSONAJE SIN ASIGNAR","PERSONAJE SIN ASIGNAR",IF(M77="HORARIO NO VÁLIDO","INCOMPLETO",IF(L77="NO DISPONIBLE","NO DISPONIBLE",IF(M77="FUERA DE HORARIO","FUERA DE HORARIO",IF(N77="SOLAPE","SOLAPE",IF(L77="PENDIENTE","PENDIENTE",IF(L77="SIN REGISTRO","SIN REGISTRO",IF(OR(L77="DISPONIBLE",AND(L77="DISPONIBILIDAD PARCIAL",M77="DENTRO DEL HORARIO")),"OK","INCOMPLETO"))))))))))</f>
        <v/>
      </c>
      <c r="P77" s="22" t="n"/>
      <c r="Q77" s="23">
        <f>IF(A77="","",IF(AND(H77="Cancelada",Resumen!$C$6="No"),"No","Sí"))</f>
        <v/>
      </c>
      <c r="R77" s="45">
        <f>IF(OR(B77="",D77="",Q77&lt;&gt;"Sí"),0,IF(COUNTIFS($B$5:B77,B77,$D$5:D77,D77,$Q$5:Q77,"Sí")=1,1,0))</f>
        <v/>
      </c>
    </row>
    <row r="78">
      <c r="A78" s="21" t="n"/>
      <c r="B78" s="21" t="n"/>
      <c r="C78" s="22" t="n"/>
      <c r="D78" s="43" t="n"/>
      <c r="E78" s="44" t="n"/>
      <c r="F78" s="44" t="n"/>
      <c r="G78" s="21" t="n"/>
      <c r="H78" s="21" t="n"/>
      <c r="I78" s="21" t="n"/>
      <c r="J78" s="23">
        <f>IF(I78="","",IFERROR(INDEX(tblReparto[ID de intérprete],MATCH(I78,tblReparto[Personaje],0)),"PERSONAJE SIN ASIGNAR"))</f>
        <v/>
      </c>
      <c r="K78" s="23">
        <f>IF(I78="","",IFERROR(INDEX(tblReparto[Intérprete],MATCH(I78,tblReparto[Personaje],0)),"PERSONAJE SIN ASIGNAR"))</f>
        <v/>
      </c>
      <c r="L78" s="23">
        <f>IF(OR(J78="",D78=""),"",IF(J78="PERSONAJE SIN ASIGNAR","PERSONAJE SIN ASIGNAR",IF(COUNTIFS(tblDisponibilidad[ID de intérprete],J78,tblDisponibilidad[Fecha],D78)=0,"SIN REGISTRO",IF(COUNTIFS(tblDisponibilidad[ID de intérprete],J78,tblDisponibilidad[Fecha],D78,tblDisponibilidad[Estado],"No disponible")&gt;0,"NO DISPONIBLE",IF(COUNTIFS(tblDisponibilidad[ID de intérprete],J78,tblDisponibilidad[Fecha],D78,tblDisponibilidad[Estado],"Pendiente")&gt;0,"PENDIENTE",IF(COUNTIFS(tblDisponibilidad[ID de intérprete],J78,tblDisponibilidad[Fecha],D78,tblDisponibilidad[Estado],"Disponibilidad parcial")&gt;0,"DISPONIBILIDAD PARCIAL","DISPONIBLE"))))))</f>
        <v/>
      </c>
      <c r="M78" s="23">
        <f>IF(OR(J78="",D78="",E78="",F78=""),"",IF(F78&lt;=E78,"HORARIO NO VÁLIDO",IF(L78&lt;&gt;"DISPONIBILIDAD PARCIAL","",IF(OR(E78&lt;SUMIFS(tblDisponibilidad[Disponible desde],tblDisponibilidad[ID de intérprete],J78,tblDisponibilidad[Fecha],D78),F78&gt;SUMIFS(tblDisponibilidad[Disponible hasta],tblDisponibilidad[ID de intérprete],J78,tblDisponibilidad[Fecha],D78)),"FUERA DE HORARIO","DENTRO DEL HORARIO"))))</f>
        <v/>
      </c>
      <c r="N78" s="23">
        <f>IF(OR(J78="",D78="",E78="",F78="",H78="Cancelada"),"",IF(J78="PERSONAJE SIN ASIGNAR","",IF(SUMPRODUCT((tblEscenas[ID de intérprete]=J78)*(tblEscenas[Fecha propuesta]=D78)*(tblEscenas[Escena]&lt;&gt;B78)*(tblEscenas[Estado de planificación]&lt;&gt;"Cancelada")*(tblEscenas[Hora inicio]&lt;F78)*(tblEscenas[Hora fin]&gt;E78))&gt;0,"SOLAPE","")))</f>
        <v/>
      </c>
      <c r="O78" s="23">
        <f>IF(COUNTA(A78:I78)=0,"",IF(OR(A78="",B78="",D78="",E78="",F78="",I78=""),"INCOMPLETO",IF(J78="PERSONAJE SIN ASIGNAR","PERSONAJE SIN ASIGNAR",IF(M78="HORARIO NO VÁLIDO","INCOMPLETO",IF(L78="NO DISPONIBLE","NO DISPONIBLE",IF(M78="FUERA DE HORARIO","FUERA DE HORARIO",IF(N78="SOLAPE","SOLAPE",IF(L78="PENDIENTE","PENDIENTE",IF(L78="SIN REGISTRO","SIN REGISTRO",IF(OR(L78="DISPONIBLE",AND(L78="DISPONIBILIDAD PARCIAL",M78="DENTRO DEL HORARIO")),"OK","INCOMPLETO"))))))))))</f>
        <v/>
      </c>
      <c r="P78" s="22" t="n"/>
      <c r="Q78" s="23">
        <f>IF(A78="","",IF(AND(H78="Cancelada",Resumen!$C$6="No"),"No","Sí"))</f>
        <v/>
      </c>
      <c r="R78" s="45">
        <f>IF(OR(B78="",D78="",Q78&lt;&gt;"Sí"),0,IF(COUNTIFS($B$5:B78,B78,$D$5:D78,D78,$Q$5:Q78,"Sí")=1,1,0))</f>
        <v/>
      </c>
    </row>
    <row r="79">
      <c r="A79" s="21" t="n"/>
      <c r="B79" s="21" t="n"/>
      <c r="C79" s="22" t="n"/>
      <c r="D79" s="43" t="n"/>
      <c r="E79" s="44" t="n"/>
      <c r="F79" s="44" t="n"/>
      <c r="G79" s="21" t="n"/>
      <c r="H79" s="21" t="n"/>
      <c r="I79" s="21" t="n"/>
      <c r="J79" s="23">
        <f>IF(I79="","",IFERROR(INDEX(tblReparto[ID de intérprete],MATCH(I79,tblReparto[Personaje],0)),"PERSONAJE SIN ASIGNAR"))</f>
        <v/>
      </c>
      <c r="K79" s="23">
        <f>IF(I79="","",IFERROR(INDEX(tblReparto[Intérprete],MATCH(I79,tblReparto[Personaje],0)),"PERSONAJE SIN ASIGNAR"))</f>
        <v/>
      </c>
      <c r="L79" s="23">
        <f>IF(OR(J79="",D79=""),"",IF(J79="PERSONAJE SIN ASIGNAR","PERSONAJE SIN ASIGNAR",IF(COUNTIFS(tblDisponibilidad[ID de intérprete],J79,tblDisponibilidad[Fecha],D79)=0,"SIN REGISTRO",IF(COUNTIFS(tblDisponibilidad[ID de intérprete],J79,tblDisponibilidad[Fecha],D79,tblDisponibilidad[Estado],"No disponible")&gt;0,"NO DISPONIBLE",IF(COUNTIFS(tblDisponibilidad[ID de intérprete],J79,tblDisponibilidad[Fecha],D79,tblDisponibilidad[Estado],"Pendiente")&gt;0,"PENDIENTE",IF(COUNTIFS(tblDisponibilidad[ID de intérprete],J79,tblDisponibilidad[Fecha],D79,tblDisponibilidad[Estado],"Disponibilidad parcial")&gt;0,"DISPONIBILIDAD PARCIAL","DISPONIBLE"))))))</f>
        <v/>
      </c>
      <c r="M79" s="23">
        <f>IF(OR(J79="",D79="",E79="",F79=""),"",IF(F79&lt;=E79,"HORARIO NO VÁLIDO",IF(L79&lt;&gt;"DISPONIBILIDAD PARCIAL","",IF(OR(E79&lt;SUMIFS(tblDisponibilidad[Disponible desde],tblDisponibilidad[ID de intérprete],J79,tblDisponibilidad[Fecha],D79),F79&gt;SUMIFS(tblDisponibilidad[Disponible hasta],tblDisponibilidad[ID de intérprete],J79,tblDisponibilidad[Fecha],D79)),"FUERA DE HORARIO","DENTRO DEL HORARIO"))))</f>
        <v/>
      </c>
      <c r="N79" s="23">
        <f>IF(OR(J79="",D79="",E79="",F79="",H79="Cancelada"),"",IF(J79="PERSONAJE SIN ASIGNAR","",IF(SUMPRODUCT((tblEscenas[ID de intérprete]=J79)*(tblEscenas[Fecha propuesta]=D79)*(tblEscenas[Escena]&lt;&gt;B79)*(tblEscenas[Estado de planificación]&lt;&gt;"Cancelada")*(tblEscenas[Hora inicio]&lt;F79)*(tblEscenas[Hora fin]&gt;E79))&gt;0,"SOLAPE","")))</f>
        <v/>
      </c>
      <c r="O79" s="23">
        <f>IF(COUNTA(A79:I79)=0,"",IF(OR(A79="",B79="",D79="",E79="",F79="",I79=""),"INCOMPLETO",IF(J79="PERSONAJE SIN ASIGNAR","PERSONAJE SIN ASIGNAR",IF(M79="HORARIO NO VÁLIDO","INCOMPLETO",IF(L79="NO DISPONIBLE","NO DISPONIBLE",IF(M79="FUERA DE HORARIO","FUERA DE HORARIO",IF(N79="SOLAPE","SOLAPE",IF(L79="PENDIENTE","PENDIENTE",IF(L79="SIN REGISTRO","SIN REGISTRO",IF(OR(L79="DISPONIBLE",AND(L79="DISPONIBILIDAD PARCIAL",M79="DENTRO DEL HORARIO")),"OK","INCOMPLETO"))))))))))</f>
        <v/>
      </c>
      <c r="P79" s="22" t="n"/>
      <c r="Q79" s="23">
        <f>IF(A79="","",IF(AND(H79="Cancelada",Resumen!$C$6="No"),"No","Sí"))</f>
        <v/>
      </c>
      <c r="R79" s="45">
        <f>IF(OR(B79="",D79="",Q79&lt;&gt;"Sí"),0,IF(COUNTIFS($B$5:B79,B79,$D$5:D79,D79,$Q$5:Q79,"Sí")=1,1,0))</f>
        <v/>
      </c>
    </row>
    <row r="80">
      <c r="A80" s="21" t="n"/>
      <c r="B80" s="21" t="n"/>
      <c r="C80" s="22" t="n"/>
      <c r="D80" s="43" t="n"/>
      <c r="E80" s="44" t="n"/>
      <c r="F80" s="44" t="n"/>
      <c r="G80" s="21" t="n"/>
      <c r="H80" s="21" t="n"/>
      <c r="I80" s="21" t="n"/>
      <c r="J80" s="23">
        <f>IF(I80="","",IFERROR(INDEX(tblReparto[ID de intérprete],MATCH(I80,tblReparto[Personaje],0)),"PERSONAJE SIN ASIGNAR"))</f>
        <v/>
      </c>
      <c r="K80" s="23">
        <f>IF(I80="","",IFERROR(INDEX(tblReparto[Intérprete],MATCH(I80,tblReparto[Personaje],0)),"PERSONAJE SIN ASIGNAR"))</f>
        <v/>
      </c>
      <c r="L80" s="23">
        <f>IF(OR(J80="",D80=""),"",IF(J80="PERSONAJE SIN ASIGNAR","PERSONAJE SIN ASIGNAR",IF(COUNTIFS(tblDisponibilidad[ID de intérprete],J80,tblDisponibilidad[Fecha],D80)=0,"SIN REGISTRO",IF(COUNTIFS(tblDisponibilidad[ID de intérprete],J80,tblDisponibilidad[Fecha],D80,tblDisponibilidad[Estado],"No disponible")&gt;0,"NO DISPONIBLE",IF(COUNTIFS(tblDisponibilidad[ID de intérprete],J80,tblDisponibilidad[Fecha],D80,tblDisponibilidad[Estado],"Pendiente")&gt;0,"PENDIENTE",IF(COUNTIFS(tblDisponibilidad[ID de intérprete],J80,tblDisponibilidad[Fecha],D80,tblDisponibilidad[Estado],"Disponibilidad parcial")&gt;0,"DISPONIBILIDAD PARCIAL","DISPONIBLE"))))))</f>
        <v/>
      </c>
      <c r="M80" s="23">
        <f>IF(OR(J80="",D80="",E80="",F80=""),"",IF(F80&lt;=E80,"HORARIO NO VÁLIDO",IF(L80&lt;&gt;"DISPONIBILIDAD PARCIAL","",IF(OR(E80&lt;SUMIFS(tblDisponibilidad[Disponible desde],tblDisponibilidad[ID de intérprete],J80,tblDisponibilidad[Fecha],D80),F80&gt;SUMIFS(tblDisponibilidad[Disponible hasta],tblDisponibilidad[ID de intérprete],J80,tblDisponibilidad[Fecha],D80)),"FUERA DE HORARIO","DENTRO DEL HORARIO"))))</f>
        <v/>
      </c>
      <c r="N80" s="23">
        <f>IF(OR(J80="",D80="",E80="",F80="",H80="Cancelada"),"",IF(J80="PERSONAJE SIN ASIGNAR","",IF(SUMPRODUCT((tblEscenas[ID de intérprete]=J80)*(tblEscenas[Fecha propuesta]=D80)*(tblEscenas[Escena]&lt;&gt;B80)*(tblEscenas[Estado de planificación]&lt;&gt;"Cancelada")*(tblEscenas[Hora inicio]&lt;F80)*(tblEscenas[Hora fin]&gt;E80))&gt;0,"SOLAPE","")))</f>
        <v/>
      </c>
      <c r="O80" s="23">
        <f>IF(COUNTA(A80:I80)=0,"",IF(OR(A80="",B80="",D80="",E80="",F80="",I80=""),"INCOMPLETO",IF(J80="PERSONAJE SIN ASIGNAR","PERSONAJE SIN ASIGNAR",IF(M80="HORARIO NO VÁLIDO","INCOMPLETO",IF(L80="NO DISPONIBLE","NO DISPONIBLE",IF(M80="FUERA DE HORARIO","FUERA DE HORARIO",IF(N80="SOLAPE","SOLAPE",IF(L80="PENDIENTE","PENDIENTE",IF(L80="SIN REGISTRO","SIN REGISTRO",IF(OR(L80="DISPONIBLE",AND(L80="DISPONIBILIDAD PARCIAL",M80="DENTRO DEL HORARIO")),"OK","INCOMPLETO"))))))))))</f>
        <v/>
      </c>
      <c r="P80" s="22" t="n"/>
      <c r="Q80" s="23">
        <f>IF(A80="","",IF(AND(H80="Cancelada",Resumen!$C$6="No"),"No","Sí"))</f>
        <v/>
      </c>
      <c r="R80" s="45">
        <f>IF(OR(B80="",D80="",Q80&lt;&gt;"Sí"),0,IF(COUNTIFS($B$5:B80,B80,$D$5:D80,D80,$Q$5:Q80,"Sí")=1,1,0))</f>
        <v/>
      </c>
    </row>
    <row r="81">
      <c r="A81" s="21" t="n"/>
      <c r="B81" s="21" t="n"/>
      <c r="C81" s="22" t="n"/>
      <c r="D81" s="43" t="n"/>
      <c r="E81" s="44" t="n"/>
      <c r="F81" s="44" t="n"/>
      <c r="G81" s="21" t="n"/>
      <c r="H81" s="21" t="n"/>
      <c r="I81" s="21" t="n"/>
      <c r="J81" s="23">
        <f>IF(I81="","",IFERROR(INDEX(tblReparto[ID de intérprete],MATCH(I81,tblReparto[Personaje],0)),"PERSONAJE SIN ASIGNAR"))</f>
        <v/>
      </c>
      <c r="K81" s="23">
        <f>IF(I81="","",IFERROR(INDEX(tblReparto[Intérprete],MATCH(I81,tblReparto[Personaje],0)),"PERSONAJE SIN ASIGNAR"))</f>
        <v/>
      </c>
      <c r="L81" s="23">
        <f>IF(OR(J81="",D81=""),"",IF(J81="PERSONAJE SIN ASIGNAR","PERSONAJE SIN ASIGNAR",IF(COUNTIFS(tblDisponibilidad[ID de intérprete],J81,tblDisponibilidad[Fecha],D81)=0,"SIN REGISTRO",IF(COUNTIFS(tblDisponibilidad[ID de intérprete],J81,tblDisponibilidad[Fecha],D81,tblDisponibilidad[Estado],"No disponible")&gt;0,"NO DISPONIBLE",IF(COUNTIFS(tblDisponibilidad[ID de intérprete],J81,tblDisponibilidad[Fecha],D81,tblDisponibilidad[Estado],"Pendiente")&gt;0,"PENDIENTE",IF(COUNTIFS(tblDisponibilidad[ID de intérprete],J81,tblDisponibilidad[Fecha],D81,tblDisponibilidad[Estado],"Disponibilidad parcial")&gt;0,"DISPONIBILIDAD PARCIAL","DISPONIBLE"))))))</f>
        <v/>
      </c>
      <c r="M81" s="23">
        <f>IF(OR(J81="",D81="",E81="",F81=""),"",IF(F81&lt;=E81,"HORARIO NO VÁLIDO",IF(L81&lt;&gt;"DISPONIBILIDAD PARCIAL","",IF(OR(E81&lt;SUMIFS(tblDisponibilidad[Disponible desde],tblDisponibilidad[ID de intérprete],J81,tblDisponibilidad[Fecha],D81),F81&gt;SUMIFS(tblDisponibilidad[Disponible hasta],tblDisponibilidad[ID de intérprete],J81,tblDisponibilidad[Fecha],D81)),"FUERA DE HORARIO","DENTRO DEL HORARIO"))))</f>
        <v/>
      </c>
      <c r="N81" s="23">
        <f>IF(OR(J81="",D81="",E81="",F81="",H81="Cancelada"),"",IF(J81="PERSONAJE SIN ASIGNAR","",IF(SUMPRODUCT((tblEscenas[ID de intérprete]=J81)*(tblEscenas[Fecha propuesta]=D81)*(tblEscenas[Escena]&lt;&gt;B81)*(tblEscenas[Estado de planificación]&lt;&gt;"Cancelada")*(tblEscenas[Hora inicio]&lt;F81)*(tblEscenas[Hora fin]&gt;E81))&gt;0,"SOLAPE","")))</f>
        <v/>
      </c>
      <c r="O81" s="23">
        <f>IF(COUNTA(A81:I81)=0,"",IF(OR(A81="",B81="",D81="",E81="",F81="",I81=""),"INCOMPLETO",IF(J81="PERSONAJE SIN ASIGNAR","PERSONAJE SIN ASIGNAR",IF(M81="HORARIO NO VÁLIDO","INCOMPLETO",IF(L81="NO DISPONIBLE","NO DISPONIBLE",IF(M81="FUERA DE HORARIO","FUERA DE HORARIO",IF(N81="SOLAPE","SOLAPE",IF(L81="PENDIENTE","PENDIENTE",IF(L81="SIN REGISTRO","SIN REGISTRO",IF(OR(L81="DISPONIBLE",AND(L81="DISPONIBILIDAD PARCIAL",M81="DENTRO DEL HORARIO")),"OK","INCOMPLETO"))))))))))</f>
        <v/>
      </c>
      <c r="P81" s="22" t="n"/>
      <c r="Q81" s="23">
        <f>IF(A81="","",IF(AND(H81="Cancelada",Resumen!$C$6="No"),"No","Sí"))</f>
        <v/>
      </c>
      <c r="R81" s="45">
        <f>IF(OR(B81="",D81="",Q81&lt;&gt;"Sí"),0,IF(COUNTIFS($B$5:B81,B81,$D$5:D81,D81,$Q$5:Q81,"Sí")=1,1,0))</f>
        <v/>
      </c>
    </row>
    <row r="82">
      <c r="A82" s="21" t="n"/>
      <c r="B82" s="21" t="n"/>
      <c r="C82" s="22" t="n"/>
      <c r="D82" s="43" t="n"/>
      <c r="E82" s="44" t="n"/>
      <c r="F82" s="44" t="n"/>
      <c r="G82" s="21" t="n"/>
      <c r="H82" s="21" t="n"/>
      <c r="I82" s="21" t="n"/>
      <c r="J82" s="23">
        <f>IF(I82="","",IFERROR(INDEX(tblReparto[ID de intérprete],MATCH(I82,tblReparto[Personaje],0)),"PERSONAJE SIN ASIGNAR"))</f>
        <v/>
      </c>
      <c r="K82" s="23">
        <f>IF(I82="","",IFERROR(INDEX(tblReparto[Intérprete],MATCH(I82,tblReparto[Personaje],0)),"PERSONAJE SIN ASIGNAR"))</f>
        <v/>
      </c>
      <c r="L82" s="23">
        <f>IF(OR(J82="",D82=""),"",IF(J82="PERSONAJE SIN ASIGNAR","PERSONAJE SIN ASIGNAR",IF(COUNTIFS(tblDisponibilidad[ID de intérprete],J82,tblDisponibilidad[Fecha],D82)=0,"SIN REGISTRO",IF(COUNTIFS(tblDisponibilidad[ID de intérprete],J82,tblDisponibilidad[Fecha],D82,tblDisponibilidad[Estado],"No disponible")&gt;0,"NO DISPONIBLE",IF(COUNTIFS(tblDisponibilidad[ID de intérprete],J82,tblDisponibilidad[Fecha],D82,tblDisponibilidad[Estado],"Pendiente")&gt;0,"PENDIENTE",IF(COUNTIFS(tblDisponibilidad[ID de intérprete],J82,tblDisponibilidad[Fecha],D82,tblDisponibilidad[Estado],"Disponibilidad parcial")&gt;0,"DISPONIBILIDAD PARCIAL","DISPONIBLE"))))))</f>
        <v/>
      </c>
      <c r="M82" s="23">
        <f>IF(OR(J82="",D82="",E82="",F82=""),"",IF(F82&lt;=E82,"HORARIO NO VÁLIDO",IF(L82&lt;&gt;"DISPONIBILIDAD PARCIAL","",IF(OR(E82&lt;SUMIFS(tblDisponibilidad[Disponible desde],tblDisponibilidad[ID de intérprete],J82,tblDisponibilidad[Fecha],D82),F82&gt;SUMIFS(tblDisponibilidad[Disponible hasta],tblDisponibilidad[ID de intérprete],J82,tblDisponibilidad[Fecha],D82)),"FUERA DE HORARIO","DENTRO DEL HORARIO"))))</f>
        <v/>
      </c>
      <c r="N82" s="23">
        <f>IF(OR(J82="",D82="",E82="",F82="",H82="Cancelada"),"",IF(J82="PERSONAJE SIN ASIGNAR","",IF(SUMPRODUCT((tblEscenas[ID de intérprete]=J82)*(tblEscenas[Fecha propuesta]=D82)*(tblEscenas[Escena]&lt;&gt;B82)*(tblEscenas[Estado de planificación]&lt;&gt;"Cancelada")*(tblEscenas[Hora inicio]&lt;F82)*(tblEscenas[Hora fin]&gt;E82))&gt;0,"SOLAPE","")))</f>
        <v/>
      </c>
      <c r="O82" s="23">
        <f>IF(COUNTA(A82:I82)=0,"",IF(OR(A82="",B82="",D82="",E82="",F82="",I82=""),"INCOMPLETO",IF(J82="PERSONAJE SIN ASIGNAR","PERSONAJE SIN ASIGNAR",IF(M82="HORARIO NO VÁLIDO","INCOMPLETO",IF(L82="NO DISPONIBLE","NO DISPONIBLE",IF(M82="FUERA DE HORARIO","FUERA DE HORARIO",IF(N82="SOLAPE","SOLAPE",IF(L82="PENDIENTE","PENDIENTE",IF(L82="SIN REGISTRO","SIN REGISTRO",IF(OR(L82="DISPONIBLE",AND(L82="DISPONIBILIDAD PARCIAL",M82="DENTRO DEL HORARIO")),"OK","INCOMPLETO"))))))))))</f>
        <v/>
      </c>
      <c r="P82" s="22" t="n"/>
      <c r="Q82" s="23">
        <f>IF(A82="","",IF(AND(H82="Cancelada",Resumen!$C$6="No"),"No","Sí"))</f>
        <v/>
      </c>
      <c r="R82" s="45">
        <f>IF(OR(B82="",D82="",Q82&lt;&gt;"Sí"),0,IF(COUNTIFS($B$5:B82,B82,$D$5:D82,D82,$Q$5:Q82,"Sí")=1,1,0))</f>
        <v/>
      </c>
    </row>
    <row r="83">
      <c r="A83" s="21" t="n"/>
      <c r="B83" s="21" t="n"/>
      <c r="C83" s="22" t="n"/>
      <c r="D83" s="43" t="n"/>
      <c r="E83" s="44" t="n"/>
      <c r="F83" s="44" t="n"/>
      <c r="G83" s="21" t="n"/>
      <c r="H83" s="21" t="n"/>
      <c r="I83" s="21" t="n"/>
      <c r="J83" s="23">
        <f>IF(I83="","",IFERROR(INDEX(tblReparto[ID de intérprete],MATCH(I83,tblReparto[Personaje],0)),"PERSONAJE SIN ASIGNAR"))</f>
        <v/>
      </c>
      <c r="K83" s="23">
        <f>IF(I83="","",IFERROR(INDEX(tblReparto[Intérprete],MATCH(I83,tblReparto[Personaje],0)),"PERSONAJE SIN ASIGNAR"))</f>
        <v/>
      </c>
      <c r="L83" s="23">
        <f>IF(OR(J83="",D83=""),"",IF(J83="PERSONAJE SIN ASIGNAR","PERSONAJE SIN ASIGNAR",IF(COUNTIFS(tblDisponibilidad[ID de intérprete],J83,tblDisponibilidad[Fecha],D83)=0,"SIN REGISTRO",IF(COUNTIFS(tblDisponibilidad[ID de intérprete],J83,tblDisponibilidad[Fecha],D83,tblDisponibilidad[Estado],"No disponible")&gt;0,"NO DISPONIBLE",IF(COUNTIFS(tblDisponibilidad[ID de intérprete],J83,tblDisponibilidad[Fecha],D83,tblDisponibilidad[Estado],"Pendiente")&gt;0,"PENDIENTE",IF(COUNTIFS(tblDisponibilidad[ID de intérprete],J83,tblDisponibilidad[Fecha],D83,tblDisponibilidad[Estado],"Disponibilidad parcial")&gt;0,"DISPONIBILIDAD PARCIAL","DISPONIBLE"))))))</f>
        <v/>
      </c>
      <c r="M83" s="23">
        <f>IF(OR(J83="",D83="",E83="",F83=""),"",IF(F83&lt;=E83,"HORARIO NO VÁLIDO",IF(L83&lt;&gt;"DISPONIBILIDAD PARCIAL","",IF(OR(E83&lt;SUMIFS(tblDisponibilidad[Disponible desde],tblDisponibilidad[ID de intérprete],J83,tblDisponibilidad[Fecha],D83),F83&gt;SUMIFS(tblDisponibilidad[Disponible hasta],tblDisponibilidad[ID de intérprete],J83,tblDisponibilidad[Fecha],D83)),"FUERA DE HORARIO","DENTRO DEL HORARIO"))))</f>
        <v/>
      </c>
      <c r="N83" s="23">
        <f>IF(OR(J83="",D83="",E83="",F83="",H83="Cancelada"),"",IF(J83="PERSONAJE SIN ASIGNAR","",IF(SUMPRODUCT((tblEscenas[ID de intérprete]=J83)*(tblEscenas[Fecha propuesta]=D83)*(tblEscenas[Escena]&lt;&gt;B83)*(tblEscenas[Estado de planificación]&lt;&gt;"Cancelada")*(tblEscenas[Hora inicio]&lt;F83)*(tblEscenas[Hora fin]&gt;E83))&gt;0,"SOLAPE","")))</f>
        <v/>
      </c>
      <c r="O83" s="23">
        <f>IF(COUNTA(A83:I83)=0,"",IF(OR(A83="",B83="",D83="",E83="",F83="",I83=""),"INCOMPLETO",IF(J83="PERSONAJE SIN ASIGNAR","PERSONAJE SIN ASIGNAR",IF(M83="HORARIO NO VÁLIDO","INCOMPLETO",IF(L83="NO DISPONIBLE","NO DISPONIBLE",IF(M83="FUERA DE HORARIO","FUERA DE HORARIO",IF(N83="SOLAPE","SOLAPE",IF(L83="PENDIENTE","PENDIENTE",IF(L83="SIN REGISTRO","SIN REGISTRO",IF(OR(L83="DISPONIBLE",AND(L83="DISPONIBILIDAD PARCIAL",M83="DENTRO DEL HORARIO")),"OK","INCOMPLETO"))))))))))</f>
        <v/>
      </c>
      <c r="P83" s="22" t="n"/>
      <c r="Q83" s="23">
        <f>IF(A83="","",IF(AND(H83="Cancelada",Resumen!$C$6="No"),"No","Sí"))</f>
        <v/>
      </c>
      <c r="R83" s="45">
        <f>IF(OR(B83="",D83="",Q83&lt;&gt;"Sí"),0,IF(COUNTIFS($B$5:B83,B83,$D$5:D83,D83,$Q$5:Q83,"Sí")=1,1,0))</f>
        <v/>
      </c>
    </row>
    <row r="84">
      <c r="A84" s="21" t="n"/>
      <c r="B84" s="21" t="n"/>
      <c r="C84" s="22" t="n"/>
      <c r="D84" s="43" t="n"/>
      <c r="E84" s="44" t="n"/>
      <c r="F84" s="44" t="n"/>
      <c r="G84" s="21" t="n"/>
      <c r="H84" s="21" t="n"/>
      <c r="I84" s="21" t="n"/>
      <c r="J84" s="23">
        <f>IF(I84="","",IFERROR(INDEX(tblReparto[ID de intérprete],MATCH(I84,tblReparto[Personaje],0)),"PERSONAJE SIN ASIGNAR"))</f>
        <v/>
      </c>
      <c r="K84" s="23">
        <f>IF(I84="","",IFERROR(INDEX(tblReparto[Intérprete],MATCH(I84,tblReparto[Personaje],0)),"PERSONAJE SIN ASIGNAR"))</f>
        <v/>
      </c>
      <c r="L84" s="23">
        <f>IF(OR(J84="",D84=""),"",IF(J84="PERSONAJE SIN ASIGNAR","PERSONAJE SIN ASIGNAR",IF(COUNTIFS(tblDisponibilidad[ID de intérprete],J84,tblDisponibilidad[Fecha],D84)=0,"SIN REGISTRO",IF(COUNTIFS(tblDisponibilidad[ID de intérprete],J84,tblDisponibilidad[Fecha],D84,tblDisponibilidad[Estado],"No disponible")&gt;0,"NO DISPONIBLE",IF(COUNTIFS(tblDisponibilidad[ID de intérprete],J84,tblDisponibilidad[Fecha],D84,tblDisponibilidad[Estado],"Pendiente")&gt;0,"PENDIENTE",IF(COUNTIFS(tblDisponibilidad[ID de intérprete],J84,tblDisponibilidad[Fecha],D84,tblDisponibilidad[Estado],"Disponibilidad parcial")&gt;0,"DISPONIBILIDAD PARCIAL","DISPONIBLE"))))))</f>
        <v/>
      </c>
      <c r="M84" s="23">
        <f>IF(OR(J84="",D84="",E84="",F84=""),"",IF(F84&lt;=E84,"HORARIO NO VÁLIDO",IF(L84&lt;&gt;"DISPONIBILIDAD PARCIAL","",IF(OR(E84&lt;SUMIFS(tblDisponibilidad[Disponible desde],tblDisponibilidad[ID de intérprete],J84,tblDisponibilidad[Fecha],D84),F84&gt;SUMIFS(tblDisponibilidad[Disponible hasta],tblDisponibilidad[ID de intérprete],J84,tblDisponibilidad[Fecha],D84)),"FUERA DE HORARIO","DENTRO DEL HORARIO"))))</f>
        <v/>
      </c>
      <c r="N84" s="23">
        <f>IF(OR(J84="",D84="",E84="",F84="",H84="Cancelada"),"",IF(J84="PERSONAJE SIN ASIGNAR","",IF(SUMPRODUCT((tblEscenas[ID de intérprete]=J84)*(tblEscenas[Fecha propuesta]=D84)*(tblEscenas[Escena]&lt;&gt;B84)*(tblEscenas[Estado de planificación]&lt;&gt;"Cancelada")*(tblEscenas[Hora inicio]&lt;F84)*(tblEscenas[Hora fin]&gt;E84))&gt;0,"SOLAPE","")))</f>
        <v/>
      </c>
      <c r="O84" s="23">
        <f>IF(COUNTA(A84:I84)=0,"",IF(OR(A84="",B84="",D84="",E84="",F84="",I84=""),"INCOMPLETO",IF(J84="PERSONAJE SIN ASIGNAR","PERSONAJE SIN ASIGNAR",IF(M84="HORARIO NO VÁLIDO","INCOMPLETO",IF(L84="NO DISPONIBLE","NO DISPONIBLE",IF(M84="FUERA DE HORARIO","FUERA DE HORARIO",IF(N84="SOLAPE","SOLAPE",IF(L84="PENDIENTE","PENDIENTE",IF(L84="SIN REGISTRO","SIN REGISTRO",IF(OR(L84="DISPONIBLE",AND(L84="DISPONIBILIDAD PARCIAL",M84="DENTRO DEL HORARIO")),"OK","INCOMPLETO"))))))))))</f>
        <v/>
      </c>
      <c r="P84" s="22" t="n"/>
      <c r="Q84" s="23">
        <f>IF(A84="","",IF(AND(H84="Cancelada",Resumen!$C$6="No"),"No","Sí"))</f>
        <v/>
      </c>
      <c r="R84" s="45">
        <f>IF(OR(B84="",D84="",Q84&lt;&gt;"Sí"),0,IF(COUNTIFS($B$5:B84,B84,$D$5:D84,D84,$Q$5:Q84,"Sí")=1,1,0))</f>
        <v/>
      </c>
    </row>
    <row r="85">
      <c r="A85" s="21" t="n"/>
      <c r="B85" s="21" t="n"/>
      <c r="C85" s="22" t="n"/>
      <c r="D85" s="43" t="n"/>
      <c r="E85" s="44" t="n"/>
      <c r="F85" s="44" t="n"/>
      <c r="G85" s="21" t="n"/>
      <c r="H85" s="21" t="n"/>
      <c r="I85" s="21" t="n"/>
      <c r="J85" s="23">
        <f>IF(I85="","",IFERROR(INDEX(tblReparto[ID de intérprete],MATCH(I85,tblReparto[Personaje],0)),"PERSONAJE SIN ASIGNAR"))</f>
        <v/>
      </c>
      <c r="K85" s="23">
        <f>IF(I85="","",IFERROR(INDEX(tblReparto[Intérprete],MATCH(I85,tblReparto[Personaje],0)),"PERSONAJE SIN ASIGNAR"))</f>
        <v/>
      </c>
      <c r="L85" s="23">
        <f>IF(OR(J85="",D85=""),"",IF(J85="PERSONAJE SIN ASIGNAR","PERSONAJE SIN ASIGNAR",IF(COUNTIFS(tblDisponibilidad[ID de intérprete],J85,tblDisponibilidad[Fecha],D85)=0,"SIN REGISTRO",IF(COUNTIFS(tblDisponibilidad[ID de intérprete],J85,tblDisponibilidad[Fecha],D85,tblDisponibilidad[Estado],"No disponible")&gt;0,"NO DISPONIBLE",IF(COUNTIFS(tblDisponibilidad[ID de intérprete],J85,tblDisponibilidad[Fecha],D85,tblDisponibilidad[Estado],"Pendiente")&gt;0,"PENDIENTE",IF(COUNTIFS(tblDisponibilidad[ID de intérprete],J85,tblDisponibilidad[Fecha],D85,tblDisponibilidad[Estado],"Disponibilidad parcial")&gt;0,"DISPONIBILIDAD PARCIAL","DISPONIBLE"))))))</f>
        <v/>
      </c>
      <c r="M85" s="23">
        <f>IF(OR(J85="",D85="",E85="",F85=""),"",IF(F85&lt;=E85,"HORARIO NO VÁLIDO",IF(L85&lt;&gt;"DISPONIBILIDAD PARCIAL","",IF(OR(E85&lt;SUMIFS(tblDisponibilidad[Disponible desde],tblDisponibilidad[ID de intérprete],J85,tblDisponibilidad[Fecha],D85),F85&gt;SUMIFS(tblDisponibilidad[Disponible hasta],tblDisponibilidad[ID de intérprete],J85,tblDisponibilidad[Fecha],D85)),"FUERA DE HORARIO","DENTRO DEL HORARIO"))))</f>
        <v/>
      </c>
      <c r="N85" s="23">
        <f>IF(OR(J85="",D85="",E85="",F85="",H85="Cancelada"),"",IF(J85="PERSONAJE SIN ASIGNAR","",IF(SUMPRODUCT((tblEscenas[ID de intérprete]=J85)*(tblEscenas[Fecha propuesta]=D85)*(tblEscenas[Escena]&lt;&gt;B85)*(tblEscenas[Estado de planificación]&lt;&gt;"Cancelada")*(tblEscenas[Hora inicio]&lt;F85)*(tblEscenas[Hora fin]&gt;E85))&gt;0,"SOLAPE","")))</f>
        <v/>
      </c>
      <c r="O85" s="23">
        <f>IF(COUNTA(A85:I85)=0,"",IF(OR(A85="",B85="",D85="",E85="",F85="",I85=""),"INCOMPLETO",IF(J85="PERSONAJE SIN ASIGNAR","PERSONAJE SIN ASIGNAR",IF(M85="HORARIO NO VÁLIDO","INCOMPLETO",IF(L85="NO DISPONIBLE","NO DISPONIBLE",IF(M85="FUERA DE HORARIO","FUERA DE HORARIO",IF(N85="SOLAPE","SOLAPE",IF(L85="PENDIENTE","PENDIENTE",IF(L85="SIN REGISTRO","SIN REGISTRO",IF(OR(L85="DISPONIBLE",AND(L85="DISPONIBILIDAD PARCIAL",M85="DENTRO DEL HORARIO")),"OK","INCOMPLETO"))))))))))</f>
        <v/>
      </c>
      <c r="P85" s="22" t="n"/>
      <c r="Q85" s="23">
        <f>IF(A85="","",IF(AND(H85="Cancelada",Resumen!$C$6="No"),"No","Sí"))</f>
        <v/>
      </c>
      <c r="R85" s="45">
        <f>IF(OR(B85="",D85="",Q85&lt;&gt;"Sí"),0,IF(COUNTIFS($B$5:B85,B85,$D$5:D85,D85,$Q$5:Q85,"Sí")=1,1,0))</f>
        <v/>
      </c>
    </row>
    <row r="86">
      <c r="A86" s="21" t="n"/>
      <c r="B86" s="21" t="n"/>
      <c r="C86" s="22" t="n"/>
      <c r="D86" s="43" t="n"/>
      <c r="E86" s="44" t="n"/>
      <c r="F86" s="44" t="n"/>
      <c r="G86" s="21" t="n"/>
      <c r="H86" s="21" t="n"/>
      <c r="I86" s="21" t="n"/>
      <c r="J86" s="23">
        <f>IF(I86="","",IFERROR(INDEX(tblReparto[ID de intérprete],MATCH(I86,tblReparto[Personaje],0)),"PERSONAJE SIN ASIGNAR"))</f>
        <v/>
      </c>
      <c r="K86" s="23">
        <f>IF(I86="","",IFERROR(INDEX(tblReparto[Intérprete],MATCH(I86,tblReparto[Personaje],0)),"PERSONAJE SIN ASIGNAR"))</f>
        <v/>
      </c>
      <c r="L86" s="23">
        <f>IF(OR(J86="",D86=""),"",IF(J86="PERSONAJE SIN ASIGNAR","PERSONAJE SIN ASIGNAR",IF(COUNTIFS(tblDisponibilidad[ID de intérprete],J86,tblDisponibilidad[Fecha],D86)=0,"SIN REGISTRO",IF(COUNTIFS(tblDisponibilidad[ID de intérprete],J86,tblDisponibilidad[Fecha],D86,tblDisponibilidad[Estado],"No disponible")&gt;0,"NO DISPONIBLE",IF(COUNTIFS(tblDisponibilidad[ID de intérprete],J86,tblDisponibilidad[Fecha],D86,tblDisponibilidad[Estado],"Pendiente")&gt;0,"PENDIENTE",IF(COUNTIFS(tblDisponibilidad[ID de intérprete],J86,tblDisponibilidad[Fecha],D86,tblDisponibilidad[Estado],"Disponibilidad parcial")&gt;0,"DISPONIBILIDAD PARCIAL","DISPONIBLE"))))))</f>
        <v/>
      </c>
      <c r="M86" s="23">
        <f>IF(OR(J86="",D86="",E86="",F86=""),"",IF(F86&lt;=E86,"HORARIO NO VÁLIDO",IF(L86&lt;&gt;"DISPONIBILIDAD PARCIAL","",IF(OR(E86&lt;SUMIFS(tblDisponibilidad[Disponible desde],tblDisponibilidad[ID de intérprete],J86,tblDisponibilidad[Fecha],D86),F86&gt;SUMIFS(tblDisponibilidad[Disponible hasta],tblDisponibilidad[ID de intérprete],J86,tblDisponibilidad[Fecha],D86)),"FUERA DE HORARIO","DENTRO DEL HORARIO"))))</f>
        <v/>
      </c>
      <c r="N86" s="23">
        <f>IF(OR(J86="",D86="",E86="",F86="",H86="Cancelada"),"",IF(J86="PERSONAJE SIN ASIGNAR","",IF(SUMPRODUCT((tblEscenas[ID de intérprete]=J86)*(tblEscenas[Fecha propuesta]=D86)*(tblEscenas[Escena]&lt;&gt;B86)*(tblEscenas[Estado de planificación]&lt;&gt;"Cancelada")*(tblEscenas[Hora inicio]&lt;F86)*(tblEscenas[Hora fin]&gt;E86))&gt;0,"SOLAPE","")))</f>
        <v/>
      </c>
      <c r="O86" s="23">
        <f>IF(COUNTA(A86:I86)=0,"",IF(OR(A86="",B86="",D86="",E86="",F86="",I86=""),"INCOMPLETO",IF(J86="PERSONAJE SIN ASIGNAR","PERSONAJE SIN ASIGNAR",IF(M86="HORARIO NO VÁLIDO","INCOMPLETO",IF(L86="NO DISPONIBLE","NO DISPONIBLE",IF(M86="FUERA DE HORARIO","FUERA DE HORARIO",IF(N86="SOLAPE","SOLAPE",IF(L86="PENDIENTE","PENDIENTE",IF(L86="SIN REGISTRO","SIN REGISTRO",IF(OR(L86="DISPONIBLE",AND(L86="DISPONIBILIDAD PARCIAL",M86="DENTRO DEL HORARIO")),"OK","INCOMPLETO"))))))))))</f>
        <v/>
      </c>
      <c r="P86" s="22" t="n"/>
      <c r="Q86" s="23">
        <f>IF(A86="","",IF(AND(H86="Cancelada",Resumen!$C$6="No"),"No","Sí"))</f>
        <v/>
      </c>
      <c r="R86" s="45">
        <f>IF(OR(B86="",D86="",Q86&lt;&gt;"Sí"),0,IF(COUNTIFS($B$5:B86,B86,$D$5:D86,D86,$Q$5:Q86,"Sí")=1,1,0))</f>
        <v/>
      </c>
    </row>
    <row r="87">
      <c r="A87" s="21" t="n"/>
      <c r="B87" s="21" t="n"/>
      <c r="C87" s="22" t="n"/>
      <c r="D87" s="43" t="n"/>
      <c r="E87" s="44" t="n"/>
      <c r="F87" s="44" t="n"/>
      <c r="G87" s="21" t="n"/>
      <c r="H87" s="21" t="n"/>
      <c r="I87" s="21" t="n"/>
      <c r="J87" s="23">
        <f>IF(I87="","",IFERROR(INDEX(tblReparto[ID de intérprete],MATCH(I87,tblReparto[Personaje],0)),"PERSONAJE SIN ASIGNAR"))</f>
        <v/>
      </c>
      <c r="K87" s="23">
        <f>IF(I87="","",IFERROR(INDEX(tblReparto[Intérprete],MATCH(I87,tblReparto[Personaje],0)),"PERSONAJE SIN ASIGNAR"))</f>
        <v/>
      </c>
      <c r="L87" s="23">
        <f>IF(OR(J87="",D87=""),"",IF(J87="PERSONAJE SIN ASIGNAR","PERSONAJE SIN ASIGNAR",IF(COUNTIFS(tblDisponibilidad[ID de intérprete],J87,tblDisponibilidad[Fecha],D87)=0,"SIN REGISTRO",IF(COUNTIFS(tblDisponibilidad[ID de intérprete],J87,tblDisponibilidad[Fecha],D87,tblDisponibilidad[Estado],"No disponible")&gt;0,"NO DISPONIBLE",IF(COUNTIFS(tblDisponibilidad[ID de intérprete],J87,tblDisponibilidad[Fecha],D87,tblDisponibilidad[Estado],"Pendiente")&gt;0,"PENDIENTE",IF(COUNTIFS(tblDisponibilidad[ID de intérprete],J87,tblDisponibilidad[Fecha],D87,tblDisponibilidad[Estado],"Disponibilidad parcial")&gt;0,"DISPONIBILIDAD PARCIAL","DISPONIBLE"))))))</f>
        <v/>
      </c>
      <c r="M87" s="23">
        <f>IF(OR(J87="",D87="",E87="",F87=""),"",IF(F87&lt;=E87,"HORARIO NO VÁLIDO",IF(L87&lt;&gt;"DISPONIBILIDAD PARCIAL","",IF(OR(E87&lt;SUMIFS(tblDisponibilidad[Disponible desde],tblDisponibilidad[ID de intérprete],J87,tblDisponibilidad[Fecha],D87),F87&gt;SUMIFS(tblDisponibilidad[Disponible hasta],tblDisponibilidad[ID de intérprete],J87,tblDisponibilidad[Fecha],D87)),"FUERA DE HORARIO","DENTRO DEL HORARIO"))))</f>
        <v/>
      </c>
      <c r="N87" s="23">
        <f>IF(OR(J87="",D87="",E87="",F87="",H87="Cancelada"),"",IF(J87="PERSONAJE SIN ASIGNAR","",IF(SUMPRODUCT((tblEscenas[ID de intérprete]=J87)*(tblEscenas[Fecha propuesta]=D87)*(tblEscenas[Escena]&lt;&gt;B87)*(tblEscenas[Estado de planificación]&lt;&gt;"Cancelada")*(tblEscenas[Hora inicio]&lt;F87)*(tblEscenas[Hora fin]&gt;E87))&gt;0,"SOLAPE","")))</f>
        <v/>
      </c>
      <c r="O87" s="23">
        <f>IF(COUNTA(A87:I87)=0,"",IF(OR(A87="",B87="",D87="",E87="",F87="",I87=""),"INCOMPLETO",IF(J87="PERSONAJE SIN ASIGNAR","PERSONAJE SIN ASIGNAR",IF(M87="HORARIO NO VÁLIDO","INCOMPLETO",IF(L87="NO DISPONIBLE","NO DISPONIBLE",IF(M87="FUERA DE HORARIO","FUERA DE HORARIO",IF(N87="SOLAPE","SOLAPE",IF(L87="PENDIENTE","PENDIENTE",IF(L87="SIN REGISTRO","SIN REGISTRO",IF(OR(L87="DISPONIBLE",AND(L87="DISPONIBILIDAD PARCIAL",M87="DENTRO DEL HORARIO")),"OK","INCOMPLETO"))))))))))</f>
        <v/>
      </c>
      <c r="P87" s="22" t="n"/>
      <c r="Q87" s="23">
        <f>IF(A87="","",IF(AND(H87="Cancelada",Resumen!$C$6="No"),"No","Sí"))</f>
        <v/>
      </c>
      <c r="R87" s="45">
        <f>IF(OR(B87="",D87="",Q87&lt;&gt;"Sí"),0,IF(COUNTIFS($B$5:B87,B87,$D$5:D87,D87,$Q$5:Q87,"Sí")=1,1,0))</f>
        <v/>
      </c>
    </row>
    <row r="88">
      <c r="A88" s="21" t="n"/>
      <c r="B88" s="21" t="n"/>
      <c r="C88" s="22" t="n"/>
      <c r="D88" s="43" t="n"/>
      <c r="E88" s="44" t="n"/>
      <c r="F88" s="44" t="n"/>
      <c r="G88" s="21" t="n"/>
      <c r="H88" s="21" t="n"/>
      <c r="I88" s="21" t="n"/>
      <c r="J88" s="23">
        <f>IF(I88="","",IFERROR(INDEX(tblReparto[ID de intérprete],MATCH(I88,tblReparto[Personaje],0)),"PERSONAJE SIN ASIGNAR"))</f>
        <v/>
      </c>
      <c r="K88" s="23">
        <f>IF(I88="","",IFERROR(INDEX(tblReparto[Intérprete],MATCH(I88,tblReparto[Personaje],0)),"PERSONAJE SIN ASIGNAR"))</f>
        <v/>
      </c>
      <c r="L88" s="23">
        <f>IF(OR(J88="",D88=""),"",IF(J88="PERSONAJE SIN ASIGNAR","PERSONAJE SIN ASIGNAR",IF(COUNTIFS(tblDisponibilidad[ID de intérprete],J88,tblDisponibilidad[Fecha],D88)=0,"SIN REGISTRO",IF(COUNTIFS(tblDisponibilidad[ID de intérprete],J88,tblDisponibilidad[Fecha],D88,tblDisponibilidad[Estado],"No disponible")&gt;0,"NO DISPONIBLE",IF(COUNTIFS(tblDisponibilidad[ID de intérprete],J88,tblDisponibilidad[Fecha],D88,tblDisponibilidad[Estado],"Pendiente")&gt;0,"PENDIENTE",IF(COUNTIFS(tblDisponibilidad[ID de intérprete],J88,tblDisponibilidad[Fecha],D88,tblDisponibilidad[Estado],"Disponibilidad parcial")&gt;0,"DISPONIBILIDAD PARCIAL","DISPONIBLE"))))))</f>
        <v/>
      </c>
      <c r="M88" s="23">
        <f>IF(OR(J88="",D88="",E88="",F88=""),"",IF(F88&lt;=E88,"HORARIO NO VÁLIDO",IF(L88&lt;&gt;"DISPONIBILIDAD PARCIAL","",IF(OR(E88&lt;SUMIFS(tblDisponibilidad[Disponible desde],tblDisponibilidad[ID de intérprete],J88,tblDisponibilidad[Fecha],D88),F88&gt;SUMIFS(tblDisponibilidad[Disponible hasta],tblDisponibilidad[ID de intérprete],J88,tblDisponibilidad[Fecha],D88)),"FUERA DE HORARIO","DENTRO DEL HORARIO"))))</f>
        <v/>
      </c>
      <c r="N88" s="23">
        <f>IF(OR(J88="",D88="",E88="",F88="",H88="Cancelada"),"",IF(J88="PERSONAJE SIN ASIGNAR","",IF(SUMPRODUCT((tblEscenas[ID de intérprete]=J88)*(tblEscenas[Fecha propuesta]=D88)*(tblEscenas[Escena]&lt;&gt;B88)*(tblEscenas[Estado de planificación]&lt;&gt;"Cancelada")*(tblEscenas[Hora inicio]&lt;F88)*(tblEscenas[Hora fin]&gt;E88))&gt;0,"SOLAPE","")))</f>
        <v/>
      </c>
      <c r="O88" s="23">
        <f>IF(COUNTA(A88:I88)=0,"",IF(OR(A88="",B88="",D88="",E88="",F88="",I88=""),"INCOMPLETO",IF(J88="PERSONAJE SIN ASIGNAR","PERSONAJE SIN ASIGNAR",IF(M88="HORARIO NO VÁLIDO","INCOMPLETO",IF(L88="NO DISPONIBLE","NO DISPONIBLE",IF(M88="FUERA DE HORARIO","FUERA DE HORARIO",IF(N88="SOLAPE","SOLAPE",IF(L88="PENDIENTE","PENDIENTE",IF(L88="SIN REGISTRO","SIN REGISTRO",IF(OR(L88="DISPONIBLE",AND(L88="DISPONIBILIDAD PARCIAL",M88="DENTRO DEL HORARIO")),"OK","INCOMPLETO"))))))))))</f>
        <v/>
      </c>
      <c r="P88" s="22" t="n"/>
      <c r="Q88" s="23">
        <f>IF(A88="","",IF(AND(H88="Cancelada",Resumen!$C$6="No"),"No","Sí"))</f>
        <v/>
      </c>
      <c r="R88" s="45">
        <f>IF(OR(B88="",D88="",Q88&lt;&gt;"Sí"),0,IF(COUNTIFS($B$5:B88,B88,$D$5:D88,D88,$Q$5:Q88,"Sí")=1,1,0))</f>
        <v/>
      </c>
    </row>
    <row r="89">
      <c r="A89" s="21" t="n"/>
      <c r="B89" s="21" t="n"/>
      <c r="C89" s="22" t="n"/>
      <c r="D89" s="43" t="n"/>
      <c r="E89" s="44" t="n"/>
      <c r="F89" s="44" t="n"/>
      <c r="G89" s="21" t="n"/>
      <c r="H89" s="21" t="n"/>
      <c r="I89" s="21" t="n"/>
      <c r="J89" s="23">
        <f>IF(I89="","",IFERROR(INDEX(tblReparto[ID de intérprete],MATCH(I89,tblReparto[Personaje],0)),"PERSONAJE SIN ASIGNAR"))</f>
        <v/>
      </c>
      <c r="K89" s="23">
        <f>IF(I89="","",IFERROR(INDEX(tblReparto[Intérprete],MATCH(I89,tblReparto[Personaje],0)),"PERSONAJE SIN ASIGNAR"))</f>
        <v/>
      </c>
      <c r="L89" s="23">
        <f>IF(OR(J89="",D89=""),"",IF(J89="PERSONAJE SIN ASIGNAR","PERSONAJE SIN ASIGNAR",IF(COUNTIFS(tblDisponibilidad[ID de intérprete],J89,tblDisponibilidad[Fecha],D89)=0,"SIN REGISTRO",IF(COUNTIFS(tblDisponibilidad[ID de intérprete],J89,tblDisponibilidad[Fecha],D89,tblDisponibilidad[Estado],"No disponible")&gt;0,"NO DISPONIBLE",IF(COUNTIFS(tblDisponibilidad[ID de intérprete],J89,tblDisponibilidad[Fecha],D89,tblDisponibilidad[Estado],"Pendiente")&gt;0,"PENDIENTE",IF(COUNTIFS(tblDisponibilidad[ID de intérprete],J89,tblDisponibilidad[Fecha],D89,tblDisponibilidad[Estado],"Disponibilidad parcial")&gt;0,"DISPONIBILIDAD PARCIAL","DISPONIBLE"))))))</f>
        <v/>
      </c>
      <c r="M89" s="23">
        <f>IF(OR(J89="",D89="",E89="",F89=""),"",IF(F89&lt;=E89,"HORARIO NO VÁLIDO",IF(L89&lt;&gt;"DISPONIBILIDAD PARCIAL","",IF(OR(E89&lt;SUMIFS(tblDisponibilidad[Disponible desde],tblDisponibilidad[ID de intérprete],J89,tblDisponibilidad[Fecha],D89),F89&gt;SUMIFS(tblDisponibilidad[Disponible hasta],tblDisponibilidad[ID de intérprete],J89,tblDisponibilidad[Fecha],D89)),"FUERA DE HORARIO","DENTRO DEL HORARIO"))))</f>
        <v/>
      </c>
      <c r="N89" s="23">
        <f>IF(OR(J89="",D89="",E89="",F89="",H89="Cancelada"),"",IF(J89="PERSONAJE SIN ASIGNAR","",IF(SUMPRODUCT((tblEscenas[ID de intérprete]=J89)*(tblEscenas[Fecha propuesta]=D89)*(tblEscenas[Escena]&lt;&gt;B89)*(tblEscenas[Estado de planificación]&lt;&gt;"Cancelada")*(tblEscenas[Hora inicio]&lt;F89)*(tblEscenas[Hora fin]&gt;E89))&gt;0,"SOLAPE","")))</f>
        <v/>
      </c>
      <c r="O89" s="23">
        <f>IF(COUNTA(A89:I89)=0,"",IF(OR(A89="",B89="",D89="",E89="",F89="",I89=""),"INCOMPLETO",IF(J89="PERSONAJE SIN ASIGNAR","PERSONAJE SIN ASIGNAR",IF(M89="HORARIO NO VÁLIDO","INCOMPLETO",IF(L89="NO DISPONIBLE","NO DISPONIBLE",IF(M89="FUERA DE HORARIO","FUERA DE HORARIO",IF(N89="SOLAPE","SOLAPE",IF(L89="PENDIENTE","PENDIENTE",IF(L89="SIN REGISTRO","SIN REGISTRO",IF(OR(L89="DISPONIBLE",AND(L89="DISPONIBILIDAD PARCIAL",M89="DENTRO DEL HORARIO")),"OK","INCOMPLETO"))))))))))</f>
        <v/>
      </c>
      <c r="P89" s="22" t="n"/>
      <c r="Q89" s="23">
        <f>IF(A89="","",IF(AND(H89="Cancelada",Resumen!$C$6="No"),"No","Sí"))</f>
        <v/>
      </c>
      <c r="R89" s="45">
        <f>IF(OR(B89="",D89="",Q89&lt;&gt;"Sí"),0,IF(COUNTIFS($B$5:B89,B89,$D$5:D89,D89,$Q$5:Q89,"Sí")=1,1,0))</f>
        <v/>
      </c>
    </row>
    <row r="90">
      <c r="A90" s="21" t="n"/>
      <c r="B90" s="21" t="n"/>
      <c r="C90" s="22" t="n"/>
      <c r="D90" s="43" t="n"/>
      <c r="E90" s="44" t="n"/>
      <c r="F90" s="44" t="n"/>
      <c r="G90" s="21" t="n"/>
      <c r="H90" s="21" t="n"/>
      <c r="I90" s="21" t="n"/>
      <c r="J90" s="23">
        <f>IF(I90="","",IFERROR(INDEX(tblReparto[ID de intérprete],MATCH(I90,tblReparto[Personaje],0)),"PERSONAJE SIN ASIGNAR"))</f>
        <v/>
      </c>
      <c r="K90" s="23">
        <f>IF(I90="","",IFERROR(INDEX(tblReparto[Intérprete],MATCH(I90,tblReparto[Personaje],0)),"PERSONAJE SIN ASIGNAR"))</f>
        <v/>
      </c>
      <c r="L90" s="23">
        <f>IF(OR(J90="",D90=""),"",IF(J90="PERSONAJE SIN ASIGNAR","PERSONAJE SIN ASIGNAR",IF(COUNTIFS(tblDisponibilidad[ID de intérprete],J90,tblDisponibilidad[Fecha],D90)=0,"SIN REGISTRO",IF(COUNTIFS(tblDisponibilidad[ID de intérprete],J90,tblDisponibilidad[Fecha],D90,tblDisponibilidad[Estado],"No disponible")&gt;0,"NO DISPONIBLE",IF(COUNTIFS(tblDisponibilidad[ID de intérprete],J90,tblDisponibilidad[Fecha],D90,tblDisponibilidad[Estado],"Pendiente")&gt;0,"PENDIENTE",IF(COUNTIFS(tblDisponibilidad[ID de intérprete],J90,tblDisponibilidad[Fecha],D90,tblDisponibilidad[Estado],"Disponibilidad parcial")&gt;0,"DISPONIBILIDAD PARCIAL","DISPONIBLE"))))))</f>
        <v/>
      </c>
      <c r="M90" s="23">
        <f>IF(OR(J90="",D90="",E90="",F90=""),"",IF(F90&lt;=E90,"HORARIO NO VÁLIDO",IF(L90&lt;&gt;"DISPONIBILIDAD PARCIAL","",IF(OR(E90&lt;SUMIFS(tblDisponibilidad[Disponible desde],tblDisponibilidad[ID de intérprete],J90,tblDisponibilidad[Fecha],D90),F90&gt;SUMIFS(tblDisponibilidad[Disponible hasta],tblDisponibilidad[ID de intérprete],J90,tblDisponibilidad[Fecha],D90)),"FUERA DE HORARIO","DENTRO DEL HORARIO"))))</f>
        <v/>
      </c>
      <c r="N90" s="23">
        <f>IF(OR(J90="",D90="",E90="",F90="",H90="Cancelada"),"",IF(J90="PERSONAJE SIN ASIGNAR","",IF(SUMPRODUCT((tblEscenas[ID de intérprete]=J90)*(tblEscenas[Fecha propuesta]=D90)*(tblEscenas[Escena]&lt;&gt;B90)*(tblEscenas[Estado de planificación]&lt;&gt;"Cancelada")*(tblEscenas[Hora inicio]&lt;F90)*(tblEscenas[Hora fin]&gt;E90))&gt;0,"SOLAPE","")))</f>
        <v/>
      </c>
      <c r="O90" s="23">
        <f>IF(COUNTA(A90:I90)=0,"",IF(OR(A90="",B90="",D90="",E90="",F90="",I90=""),"INCOMPLETO",IF(J90="PERSONAJE SIN ASIGNAR","PERSONAJE SIN ASIGNAR",IF(M90="HORARIO NO VÁLIDO","INCOMPLETO",IF(L90="NO DISPONIBLE","NO DISPONIBLE",IF(M90="FUERA DE HORARIO","FUERA DE HORARIO",IF(N90="SOLAPE","SOLAPE",IF(L90="PENDIENTE","PENDIENTE",IF(L90="SIN REGISTRO","SIN REGISTRO",IF(OR(L90="DISPONIBLE",AND(L90="DISPONIBILIDAD PARCIAL",M90="DENTRO DEL HORARIO")),"OK","INCOMPLETO"))))))))))</f>
        <v/>
      </c>
      <c r="P90" s="22" t="n"/>
      <c r="Q90" s="23">
        <f>IF(A90="","",IF(AND(H90="Cancelada",Resumen!$C$6="No"),"No","Sí"))</f>
        <v/>
      </c>
      <c r="R90" s="45">
        <f>IF(OR(B90="",D90="",Q90&lt;&gt;"Sí"),0,IF(COUNTIFS($B$5:B90,B90,$D$5:D90,D90,$Q$5:Q90,"Sí")=1,1,0))</f>
        <v/>
      </c>
    </row>
    <row r="91">
      <c r="A91" s="21" t="n"/>
      <c r="B91" s="21" t="n"/>
      <c r="C91" s="22" t="n"/>
      <c r="D91" s="43" t="n"/>
      <c r="E91" s="44" t="n"/>
      <c r="F91" s="44" t="n"/>
      <c r="G91" s="21" t="n"/>
      <c r="H91" s="21" t="n"/>
      <c r="I91" s="21" t="n"/>
      <c r="J91" s="23">
        <f>IF(I91="","",IFERROR(INDEX(tblReparto[ID de intérprete],MATCH(I91,tblReparto[Personaje],0)),"PERSONAJE SIN ASIGNAR"))</f>
        <v/>
      </c>
      <c r="K91" s="23">
        <f>IF(I91="","",IFERROR(INDEX(tblReparto[Intérprete],MATCH(I91,tblReparto[Personaje],0)),"PERSONAJE SIN ASIGNAR"))</f>
        <v/>
      </c>
      <c r="L91" s="23">
        <f>IF(OR(J91="",D91=""),"",IF(J91="PERSONAJE SIN ASIGNAR","PERSONAJE SIN ASIGNAR",IF(COUNTIFS(tblDisponibilidad[ID de intérprete],J91,tblDisponibilidad[Fecha],D91)=0,"SIN REGISTRO",IF(COUNTIFS(tblDisponibilidad[ID de intérprete],J91,tblDisponibilidad[Fecha],D91,tblDisponibilidad[Estado],"No disponible")&gt;0,"NO DISPONIBLE",IF(COUNTIFS(tblDisponibilidad[ID de intérprete],J91,tblDisponibilidad[Fecha],D91,tblDisponibilidad[Estado],"Pendiente")&gt;0,"PENDIENTE",IF(COUNTIFS(tblDisponibilidad[ID de intérprete],J91,tblDisponibilidad[Fecha],D91,tblDisponibilidad[Estado],"Disponibilidad parcial")&gt;0,"DISPONIBILIDAD PARCIAL","DISPONIBLE"))))))</f>
        <v/>
      </c>
      <c r="M91" s="23">
        <f>IF(OR(J91="",D91="",E91="",F91=""),"",IF(F91&lt;=E91,"HORARIO NO VÁLIDO",IF(L91&lt;&gt;"DISPONIBILIDAD PARCIAL","",IF(OR(E91&lt;SUMIFS(tblDisponibilidad[Disponible desde],tblDisponibilidad[ID de intérprete],J91,tblDisponibilidad[Fecha],D91),F91&gt;SUMIFS(tblDisponibilidad[Disponible hasta],tblDisponibilidad[ID de intérprete],J91,tblDisponibilidad[Fecha],D91)),"FUERA DE HORARIO","DENTRO DEL HORARIO"))))</f>
        <v/>
      </c>
      <c r="N91" s="23">
        <f>IF(OR(J91="",D91="",E91="",F91="",H91="Cancelada"),"",IF(J91="PERSONAJE SIN ASIGNAR","",IF(SUMPRODUCT((tblEscenas[ID de intérprete]=J91)*(tblEscenas[Fecha propuesta]=D91)*(tblEscenas[Escena]&lt;&gt;B91)*(tblEscenas[Estado de planificación]&lt;&gt;"Cancelada")*(tblEscenas[Hora inicio]&lt;F91)*(tblEscenas[Hora fin]&gt;E91))&gt;0,"SOLAPE","")))</f>
        <v/>
      </c>
      <c r="O91" s="23">
        <f>IF(COUNTA(A91:I91)=0,"",IF(OR(A91="",B91="",D91="",E91="",F91="",I91=""),"INCOMPLETO",IF(J91="PERSONAJE SIN ASIGNAR","PERSONAJE SIN ASIGNAR",IF(M91="HORARIO NO VÁLIDO","INCOMPLETO",IF(L91="NO DISPONIBLE","NO DISPONIBLE",IF(M91="FUERA DE HORARIO","FUERA DE HORARIO",IF(N91="SOLAPE","SOLAPE",IF(L91="PENDIENTE","PENDIENTE",IF(L91="SIN REGISTRO","SIN REGISTRO",IF(OR(L91="DISPONIBLE",AND(L91="DISPONIBILIDAD PARCIAL",M91="DENTRO DEL HORARIO")),"OK","INCOMPLETO"))))))))))</f>
        <v/>
      </c>
      <c r="P91" s="22" t="n"/>
      <c r="Q91" s="23">
        <f>IF(A91="","",IF(AND(H91="Cancelada",Resumen!$C$6="No"),"No","Sí"))</f>
        <v/>
      </c>
      <c r="R91" s="45">
        <f>IF(OR(B91="",D91="",Q91&lt;&gt;"Sí"),0,IF(COUNTIFS($B$5:B91,B91,$D$5:D91,D91,$Q$5:Q91,"Sí")=1,1,0))</f>
        <v/>
      </c>
    </row>
    <row r="92">
      <c r="A92" s="21" t="n"/>
      <c r="B92" s="21" t="n"/>
      <c r="C92" s="22" t="n"/>
      <c r="D92" s="43" t="n"/>
      <c r="E92" s="44" t="n"/>
      <c r="F92" s="44" t="n"/>
      <c r="G92" s="21" t="n"/>
      <c r="H92" s="21" t="n"/>
      <c r="I92" s="21" t="n"/>
      <c r="J92" s="23">
        <f>IF(I92="","",IFERROR(INDEX(tblReparto[ID de intérprete],MATCH(I92,tblReparto[Personaje],0)),"PERSONAJE SIN ASIGNAR"))</f>
        <v/>
      </c>
      <c r="K92" s="23">
        <f>IF(I92="","",IFERROR(INDEX(tblReparto[Intérprete],MATCH(I92,tblReparto[Personaje],0)),"PERSONAJE SIN ASIGNAR"))</f>
        <v/>
      </c>
      <c r="L92" s="23">
        <f>IF(OR(J92="",D92=""),"",IF(J92="PERSONAJE SIN ASIGNAR","PERSONAJE SIN ASIGNAR",IF(COUNTIFS(tblDisponibilidad[ID de intérprete],J92,tblDisponibilidad[Fecha],D92)=0,"SIN REGISTRO",IF(COUNTIFS(tblDisponibilidad[ID de intérprete],J92,tblDisponibilidad[Fecha],D92,tblDisponibilidad[Estado],"No disponible")&gt;0,"NO DISPONIBLE",IF(COUNTIFS(tblDisponibilidad[ID de intérprete],J92,tblDisponibilidad[Fecha],D92,tblDisponibilidad[Estado],"Pendiente")&gt;0,"PENDIENTE",IF(COUNTIFS(tblDisponibilidad[ID de intérprete],J92,tblDisponibilidad[Fecha],D92,tblDisponibilidad[Estado],"Disponibilidad parcial")&gt;0,"DISPONIBILIDAD PARCIAL","DISPONIBLE"))))))</f>
        <v/>
      </c>
      <c r="M92" s="23">
        <f>IF(OR(J92="",D92="",E92="",F92=""),"",IF(F92&lt;=E92,"HORARIO NO VÁLIDO",IF(L92&lt;&gt;"DISPONIBILIDAD PARCIAL","",IF(OR(E92&lt;SUMIFS(tblDisponibilidad[Disponible desde],tblDisponibilidad[ID de intérprete],J92,tblDisponibilidad[Fecha],D92),F92&gt;SUMIFS(tblDisponibilidad[Disponible hasta],tblDisponibilidad[ID de intérprete],J92,tblDisponibilidad[Fecha],D92)),"FUERA DE HORARIO","DENTRO DEL HORARIO"))))</f>
        <v/>
      </c>
      <c r="N92" s="23">
        <f>IF(OR(J92="",D92="",E92="",F92="",H92="Cancelada"),"",IF(J92="PERSONAJE SIN ASIGNAR","",IF(SUMPRODUCT((tblEscenas[ID de intérprete]=J92)*(tblEscenas[Fecha propuesta]=D92)*(tblEscenas[Escena]&lt;&gt;B92)*(tblEscenas[Estado de planificación]&lt;&gt;"Cancelada")*(tblEscenas[Hora inicio]&lt;F92)*(tblEscenas[Hora fin]&gt;E92))&gt;0,"SOLAPE","")))</f>
        <v/>
      </c>
      <c r="O92" s="23">
        <f>IF(COUNTA(A92:I92)=0,"",IF(OR(A92="",B92="",D92="",E92="",F92="",I92=""),"INCOMPLETO",IF(J92="PERSONAJE SIN ASIGNAR","PERSONAJE SIN ASIGNAR",IF(M92="HORARIO NO VÁLIDO","INCOMPLETO",IF(L92="NO DISPONIBLE","NO DISPONIBLE",IF(M92="FUERA DE HORARIO","FUERA DE HORARIO",IF(N92="SOLAPE","SOLAPE",IF(L92="PENDIENTE","PENDIENTE",IF(L92="SIN REGISTRO","SIN REGISTRO",IF(OR(L92="DISPONIBLE",AND(L92="DISPONIBILIDAD PARCIAL",M92="DENTRO DEL HORARIO")),"OK","INCOMPLETO"))))))))))</f>
        <v/>
      </c>
      <c r="P92" s="22" t="n"/>
      <c r="Q92" s="23">
        <f>IF(A92="","",IF(AND(H92="Cancelada",Resumen!$C$6="No"),"No","Sí"))</f>
        <v/>
      </c>
      <c r="R92" s="45">
        <f>IF(OR(B92="",D92="",Q92&lt;&gt;"Sí"),0,IF(COUNTIFS($B$5:B92,B92,$D$5:D92,D92,$Q$5:Q92,"Sí")=1,1,0))</f>
        <v/>
      </c>
    </row>
    <row r="93">
      <c r="A93" s="21" t="n"/>
      <c r="B93" s="21" t="n"/>
      <c r="C93" s="22" t="n"/>
      <c r="D93" s="43" t="n"/>
      <c r="E93" s="44" t="n"/>
      <c r="F93" s="44" t="n"/>
      <c r="G93" s="21" t="n"/>
      <c r="H93" s="21" t="n"/>
      <c r="I93" s="21" t="n"/>
      <c r="J93" s="23">
        <f>IF(I93="","",IFERROR(INDEX(tblReparto[ID de intérprete],MATCH(I93,tblReparto[Personaje],0)),"PERSONAJE SIN ASIGNAR"))</f>
        <v/>
      </c>
      <c r="K93" s="23">
        <f>IF(I93="","",IFERROR(INDEX(tblReparto[Intérprete],MATCH(I93,tblReparto[Personaje],0)),"PERSONAJE SIN ASIGNAR"))</f>
        <v/>
      </c>
      <c r="L93" s="23">
        <f>IF(OR(J93="",D93=""),"",IF(J93="PERSONAJE SIN ASIGNAR","PERSONAJE SIN ASIGNAR",IF(COUNTIFS(tblDisponibilidad[ID de intérprete],J93,tblDisponibilidad[Fecha],D93)=0,"SIN REGISTRO",IF(COUNTIFS(tblDisponibilidad[ID de intérprete],J93,tblDisponibilidad[Fecha],D93,tblDisponibilidad[Estado],"No disponible")&gt;0,"NO DISPONIBLE",IF(COUNTIFS(tblDisponibilidad[ID de intérprete],J93,tblDisponibilidad[Fecha],D93,tblDisponibilidad[Estado],"Pendiente")&gt;0,"PENDIENTE",IF(COUNTIFS(tblDisponibilidad[ID de intérprete],J93,tblDisponibilidad[Fecha],D93,tblDisponibilidad[Estado],"Disponibilidad parcial")&gt;0,"DISPONIBILIDAD PARCIAL","DISPONIBLE"))))))</f>
        <v/>
      </c>
      <c r="M93" s="23">
        <f>IF(OR(J93="",D93="",E93="",F93=""),"",IF(F93&lt;=E93,"HORARIO NO VÁLIDO",IF(L93&lt;&gt;"DISPONIBILIDAD PARCIAL","",IF(OR(E93&lt;SUMIFS(tblDisponibilidad[Disponible desde],tblDisponibilidad[ID de intérprete],J93,tblDisponibilidad[Fecha],D93),F93&gt;SUMIFS(tblDisponibilidad[Disponible hasta],tblDisponibilidad[ID de intérprete],J93,tblDisponibilidad[Fecha],D93)),"FUERA DE HORARIO","DENTRO DEL HORARIO"))))</f>
        <v/>
      </c>
      <c r="N93" s="23">
        <f>IF(OR(J93="",D93="",E93="",F93="",H93="Cancelada"),"",IF(J93="PERSONAJE SIN ASIGNAR","",IF(SUMPRODUCT((tblEscenas[ID de intérprete]=J93)*(tblEscenas[Fecha propuesta]=D93)*(tblEscenas[Escena]&lt;&gt;B93)*(tblEscenas[Estado de planificación]&lt;&gt;"Cancelada")*(tblEscenas[Hora inicio]&lt;F93)*(tblEscenas[Hora fin]&gt;E93))&gt;0,"SOLAPE","")))</f>
        <v/>
      </c>
      <c r="O93" s="23">
        <f>IF(COUNTA(A93:I93)=0,"",IF(OR(A93="",B93="",D93="",E93="",F93="",I93=""),"INCOMPLETO",IF(J93="PERSONAJE SIN ASIGNAR","PERSONAJE SIN ASIGNAR",IF(M93="HORARIO NO VÁLIDO","INCOMPLETO",IF(L93="NO DISPONIBLE","NO DISPONIBLE",IF(M93="FUERA DE HORARIO","FUERA DE HORARIO",IF(N93="SOLAPE","SOLAPE",IF(L93="PENDIENTE","PENDIENTE",IF(L93="SIN REGISTRO","SIN REGISTRO",IF(OR(L93="DISPONIBLE",AND(L93="DISPONIBILIDAD PARCIAL",M93="DENTRO DEL HORARIO")),"OK","INCOMPLETO"))))))))))</f>
        <v/>
      </c>
      <c r="P93" s="22" t="n"/>
      <c r="Q93" s="23">
        <f>IF(A93="","",IF(AND(H93="Cancelada",Resumen!$C$6="No"),"No","Sí"))</f>
        <v/>
      </c>
      <c r="R93" s="45">
        <f>IF(OR(B93="",D93="",Q93&lt;&gt;"Sí"),0,IF(COUNTIFS($B$5:B93,B93,$D$5:D93,D93,$Q$5:Q93,"Sí")=1,1,0))</f>
        <v/>
      </c>
    </row>
    <row r="94">
      <c r="A94" s="21" t="n"/>
      <c r="B94" s="21" t="n"/>
      <c r="C94" s="22" t="n"/>
      <c r="D94" s="43" t="n"/>
      <c r="E94" s="44" t="n"/>
      <c r="F94" s="44" t="n"/>
      <c r="G94" s="21" t="n"/>
      <c r="H94" s="21" t="n"/>
      <c r="I94" s="21" t="n"/>
      <c r="J94" s="23">
        <f>IF(I94="","",IFERROR(INDEX(tblReparto[ID de intérprete],MATCH(I94,tblReparto[Personaje],0)),"PERSONAJE SIN ASIGNAR"))</f>
        <v/>
      </c>
      <c r="K94" s="23">
        <f>IF(I94="","",IFERROR(INDEX(tblReparto[Intérprete],MATCH(I94,tblReparto[Personaje],0)),"PERSONAJE SIN ASIGNAR"))</f>
        <v/>
      </c>
      <c r="L94" s="23">
        <f>IF(OR(J94="",D94=""),"",IF(J94="PERSONAJE SIN ASIGNAR","PERSONAJE SIN ASIGNAR",IF(COUNTIFS(tblDisponibilidad[ID de intérprete],J94,tblDisponibilidad[Fecha],D94)=0,"SIN REGISTRO",IF(COUNTIFS(tblDisponibilidad[ID de intérprete],J94,tblDisponibilidad[Fecha],D94,tblDisponibilidad[Estado],"No disponible")&gt;0,"NO DISPONIBLE",IF(COUNTIFS(tblDisponibilidad[ID de intérprete],J94,tblDisponibilidad[Fecha],D94,tblDisponibilidad[Estado],"Pendiente")&gt;0,"PENDIENTE",IF(COUNTIFS(tblDisponibilidad[ID de intérprete],J94,tblDisponibilidad[Fecha],D94,tblDisponibilidad[Estado],"Disponibilidad parcial")&gt;0,"DISPONIBILIDAD PARCIAL","DISPONIBLE"))))))</f>
        <v/>
      </c>
      <c r="M94" s="23">
        <f>IF(OR(J94="",D94="",E94="",F94=""),"",IF(F94&lt;=E94,"HORARIO NO VÁLIDO",IF(L94&lt;&gt;"DISPONIBILIDAD PARCIAL","",IF(OR(E94&lt;SUMIFS(tblDisponibilidad[Disponible desde],tblDisponibilidad[ID de intérprete],J94,tblDisponibilidad[Fecha],D94),F94&gt;SUMIFS(tblDisponibilidad[Disponible hasta],tblDisponibilidad[ID de intérprete],J94,tblDisponibilidad[Fecha],D94)),"FUERA DE HORARIO","DENTRO DEL HORARIO"))))</f>
        <v/>
      </c>
      <c r="N94" s="23">
        <f>IF(OR(J94="",D94="",E94="",F94="",H94="Cancelada"),"",IF(J94="PERSONAJE SIN ASIGNAR","",IF(SUMPRODUCT((tblEscenas[ID de intérprete]=J94)*(tblEscenas[Fecha propuesta]=D94)*(tblEscenas[Escena]&lt;&gt;B94)*(tblEscenas[Estado de planificación]&lt;&gt;"Cancelada")*(tblEscenas[Hora inicio]&lt;F94)*(tblEscenas[Hora fin]&gt;E94))&gt;0,"SOLAPE","")))</f>
        <v/>
      </c>
      <c r="O94" s="23">
        <f>IF(COUNTA(A94:I94)=0,"",IF(OR(A94="",B94="",D94="",E94="",F94="",I94=""),"INCOMPLETO",IF(J94="PERSONAJE SIN ASIGNAR","PERSONAJE SIN ASIGNAR",IF(M94="HORARIO NO VÁLIDO","INCOMPLETO",IF(L94="NO DISPONIBLE","NO DISPONIBLE",IF(M94="FUERA DE HORARIO","FUERA DE HORARIO",IF(N94="SOLAPE","SOLAPE",IF(L94="PENDIENTE","PENDIENTE",IF(L94="SIN REGISTRO","SIN REGISTRO",IF(OR(L94="DISPONIBLE",AND(L94="DISPONIBILIDAD PARCIAL",M94="DENTRO DEL HORARIO")),"OK","INCOMPLETO"))))))))))</f>
        <v/>
      </c>
      <c r="P94" s="22" t="n"/>
      <c r="Q94" s="23">
        <f>IF(A94="","",IF(AND(H94="Cancelada",Resumen!$C$6="No"),"No","Sí"))</f>
        <v/>
      </c>
      <c r="R94" s="45">
        <f>IF(OR(B94="",D94="",Q94&lt;&gt;"Sí"),0,IF(COUNTIFS($B$5:B94,B94,$D$5:D94,D94,$Q$5:Q94,"Sí")=1,1,0))</f>
        <v/>
      </c>
    </row>
    <row r="95">
      <c r="A95" s="21" t="n"/>
      <c r="B95" s="21" t="n"/>
      <c r="C95" s="22" t="n"/>
      <c r="D95" s="43" t="n"/>
      <c r="E95" s="44" t="n"/>
      <c r="F95" s="44" t="n"/>
      <c r="G95" s="21" t="n"/>
      <c r="H95" s="21" t="n"/>
      <c r="I95" s="21" t="n"/>
      <c r="J95" s="23">
        <f>IF(I95="","",IFERROR(INDEX(tblReparto[ID de intérprete],MATCH(I95,tblReparto[Personaje],0)),"PERSONAJE SIN ASIGNAR"))</f>
        <v/>
      </c>
      <c r="K95" s="23">
        <f>IF(I95="","",IFERROR(INDEX(tblReparto[Intérprete],MATCH(I95,tblReparto[Personaje],0)),"PERSONAJE SIN ASIGNAR"))</f>
        <v/>
      </c>
      <c r="L95" s="23">
        <f>IF(OR(J95="",D95=""),"",IF(J95="PERSONAJE SIN ASIGNAR","PERSONAJE SIN ASIGNAR",IF(COUNTIFS(tblDisponibilidad[ID de intérprete],J95,tblDisponibilidad[Fecha],D95)=0,"SIN REGISTRO",IF(COUNTIFS(tblDisponibilidad[ID de intérprete],J95,tblDisponibilidad[Fecha],D95,tblDisponibilidad[Estado],"No disponible")&gt;0,"NO DISPONIBLE",IF(COUNTIFS(tblDisponibilidad[ID de intérprete],J95,tblDisponibilidad[Fecha],D95,tblDisponibilidad[Estado],"Pendiente")&gt;0,"PENDIENTE",IF(COUNTIFS(tblDisponibilidad[ID de intérprete],J95,tblDisponibilidad[Fecha],D95,tblDisponibilidad[Estado],"Disponibilidad parcial")&gt;0,"DISPONIBILIDAD PARCIAL","DISPONIBLE"))))))</f>
        <v/>
      </c>
      <c r="M95" s="23">
        <f>IF(OR(J95="",D95="",E95="",F95=""),"",IF(F95&lt;=E95,"HORARIO NO VÁLIDO",IF(L95&lt;&gt;"DISPONIBILIDAD PARCIAL","",IF(OR(E95&lt;SUMIFS(tblDisponibilidad[Disponible desde],tblDisponibilidad[ID de intérprete],J95,tblDisponibilidad[Fecha],D95),F95&gt;SUMIFS(tblDisponibilidad[Disponible hasta],tblDisponibilidad[ID de intérprete],J95,tblDisponibilidad[Fecha],D95)),"FUERA DE HORARIO","DENTRO DEL HORARIO"))))</f>
        <v/>
      </c>
      <c r="N95" s="23">
        <f>IF(OR(J95="",D95="",E95="",F95="",H95="Cancelada"),"",IF(J95="PERSONAJE SIN ASIGNAR","",IF(SUMPRODUCT((tblEscenas[ID de intérprete]=J95)*(tblEscenas[Fecha propuesta]=D95)*(tblEscenas[Escena]&lt;&gt;B95)*(tblEscenas[Estado de planificación]&lt;&gt;"Cancelada")*(tblEscenas[Hora inicio]&lt;F95)*(tblEscenas[Hora fin]&gt;E95))&gt;0,"SOLAPE","")))</f>
        <v/>
      </c>
      <c r="O95" s="23">
        <f>IF(COUNTA(A95:I95)=0,"",IF(OR(A95="",B95="",D95="",E95="",F95="",I95=""),"INCOMPLETO",IF(J95="PERSONAJE SIN ASIGNAR","PERSONAJE SIN ASIGNAR",IF(M95="HORARIO NO VÁLIDO","INCOMPLETO",IF(L95="NO DISPONIBLE","NO DISPONIBLE",IF(M95="FUERA DE HORARIO","FUERA DE HORARIO",IF(N95="SOLAPE","SOLAPE",IF(L95="PENDIENTE","PENDIENTE",IF(L95="SIN REGISTRO","SIN REGISTRO",IF(OR(L95="DISPONIBLE",AND(L95="DISPONIBILIDAD PARCIAL",M95="DENTRO DEL HORARIO")),"OK","INCOMPLETO"))))))))))</f>
        <v/>
      </c>
      <c r="P95" s="22" t="n"/>
      <c r="Q95" s="23">
        <f>IF(A95="","",IF(AND(H95="Cancelada",Resumen!$C$6="No"),"No","Sí"))</f>
        <v/>
      </c>
      <c r="R95" s="45">
        <f>IF(OR(B95="",D95="",Q95&lt;&gt;"Sí"),0,IF(COUNTIFS($B$5:B95,B95,$D$5:D95,D95,$Q$5:Q95,"Sí")=1,1,0))</f>
        <v/>
      </c>
    </row>
    <row r="96">
      <c r="A96" s="21" t="n"/>
      <c r="B96" s="21" t="n"/>
      <c r="C96" s="22" t="n"/>
      <c r="D96" s="43" t="n"/>
      <c r="E96" s="44" t="n"/>
      <c r="F96" s="44" t="n"/>
      <c r="G96" s="21" t="n"/>
      <c r="H96" s="21" t="n"/>
      <c r="I96" s="21" t="n"/>
      <c r="J96" s="23">
        <f>IF(I96="","",IFERROR(INDEX(tblReparto[ID de intérprete],MATCH(I96,tblReparto[Personaje],0)),"PERSONAJE SIN ASIGNAR"))</f>
        <v/>
      </c>
      <c r="K96" s="23">
        <f>IF(I96="","",IFERROR(INDEX(tblReparto[Intérprete],MATCH(I96,tblReparto[Personaje],0)),"PERSONAJE SIN ASIGNAR"))</f>
        <v/>
      </c>
      <c r="L96" s="23">
        <f>IF(OR(J96="",D96=""),"",IF(J96="PERSONAJE SIN ASIGNAR","PERSONAJE SIN ASIGNAR",IF(COUNTIFS(tblDisponibilidad[ID de intérprete],J96,tblDisponibilidad[Fecha],D96)=0,"SIN REGISTRO",IF(COUNTIFS(tblDisponibilidad[ID de intérprete],J96,tblDisponibilidad[Fecha],D96,tblDisponibilidad[Estado],"No disponible")&gt;0,"NO DISPONIBLE",IF(COUNTIFS(tblDisponibilidad[ID de intérprete],J96,tblDisponibilidad[Fecha],D96,tblDisponibilidad[Estado],"Pendiente")&gt;0,"PENDIENTE",IF(COUNTIFS(tblDisponibilidad[ID de intérprete],J96,tblDisponibilidad[Fecha],D96,tblDisponibilidad[Estado],"Disponibilidad parcial")&gt;0,"DISPONIBILIDAD PARCIAL","DISPONIBLE"))))))</f>
        <v/>
      </c>
      <c r="M96" s="23">
        <f>IF(OR(J96="",D96="",E96="",F96=""),"",IF(F96&lt;=E96,"HORARIO NO VÁLIDO",IF(L96&lt;&gt;"DISPONIBILIDAD PARCIAL","",IF(OR(E96&lt;SUMIFS(tblDisponibilidad[Disponible desde],tblDisponibilidad[ID de intérprete],J96,tblDisponibilidad[Fecha],D96),F96&gt;SUMIFS(tblDisponibilidad[Disponible hasta],tblDisponibilidad[ID de intérprete],J96,tblDisponibilidad[Fecha],D96)),"FUERA DE HORARIO","DENTRO DEL HORARIO"))))</f>
        <v/>
      </c>
      <c r="N96" s="23">
        <f>IF(OR(J96="",D96="",E96="",F96="",H96="Cancelada"),"",IF(J96="PERSONAJE SIN ASIGNAR","",IF(SUMPRODUCT((tblEscenas[ID de intérprete]=J96)*(tblEscenas[Fecha propuesta]=D96)*(tblEscenas[Escena]&lt;&gt;B96)*(tblEscenas[Estado de planificación]&lt;&gt;"Cancelada")*(tblEscenas[Hora inicio]&lt;F96)*(tblEscenas[Hora fin]&gt;E96))&gt;0,"SOLAPE","")))</f>
        <v/>
      </c>
      <c r="O96" s="23">
        <f>IF(COUNTA(A96:I96)=0,"",IF(OR(A96="",B96="",D96="",E96="",F96="",I96=""),"INCOMPLETO",IF(J96="PERSONAJE SIN ASIGNAR","PERSONAJE SIN ASIGNAR",IF(M96="HORARIO NO VÁLIDO","INCOMPLETO",IF(L96="NO DISPONIBLE","NO DISPONIBLE",IF(M96="FUERA DE HORARIO","FUERA DE HORARIO",IF(N96="SOLAPE","SOLAPE",IF(L96="PENDIENTE","PENDIENTE",IF(L96="SIN REGISTRO","SIN REGISTRO",IF(OR(L96="DISPONIBLE",AND(L96="DISPONIBILIDAD PARCIAL",M96="DENTRO DEL HORARIO")),"OK","INCOMPLETO"))))))))))</f>
        <v/>
      </c>
      <c r="P96" s="22" t="n"/>
      <c r="Q96" s="23">
        <f>IF(A96="","",IF(AND(H96="Cancelada",Resumen!$C$6="No"),"No","Sí"))</f>
        <v/>
      </c>
      <c r="R96" s="45">
        <f>IF(OR(B96="",D96="",Q96&lt;&gt;"Sí"),0,IF(COUNTIFS($B$5:B96,B96,$D$5:D96,D96,$Q$5:Q96,"Sí")=1,1,0))</f>
        <v/>
      </c>
    </row>
    <row r="97">
      <c r="A97" s="21" t="n"/>
      <c r="B97" s="21" t="n"/>
      <c r="C97" s="22" t="n"/>
      <c r="D97" s="43" t="n"/>
      <c r="E97" s="44" t="n"/>
      <c r="F97" s="44" t="n"/>
      <c r="G97" s="21" t="n"/>
      <c r="H97" s="21" t="n"/>
      <c r="I97" s="21" t="n"/>
      <c r="J97" s="23">
        <f>IF(I97="","",IFERROR(INDEX(tblReparto[ID de intérprete],MATCH(I97,tblReparto[Personaje],0)),"PERSONAJE SIN ASIGNAR"))</f>
        <v/>
      </c>
      <c r="K97" s="23">
        <f>IF(I97="","",IFERROR(INDEX(tblReparto[Intérprete],MATCH(I97,tblReparto[Personaje],0)),"PERSONAJE SIN ASIGNAR"))</f>
        <v/>
      </c>
      <c r="L97" s="23">
        <f>IF(OR(J97="",D97=""),"",IF(J97="PERSONAJE SIN ASIGNAR","PERSONAJE SIN ASIGNAR",IF(COUNTIFS(tblDisponibilidad[ID de intérprete],J97,tblDisponibilidad[Fecha],D97)=0,"SIN REGISTRO",IF(COUNTIFS(tblDisponibilidad[ID de intérprete],J97,tblDisponibilidad[Fecha],D97,tblDisponibilidad[Estado],"No disponible")&gt;0,"NO DISPONIBLE",IF(COUNTIFS(tblDisponibilidad[ID de intérprete],J97,tblDisponibilidad[Fecha],D97,tblDisponibilidad[Estado],"Pendiente")&gt;0,"PENDIENTE",IF(COUNTIFS(tblDisponibilidad[ID de intérprete],J97,tblDisponibilidad[Fecha],D97,tblDisponibilidad[Estado],"Disponibilidad parcial")&gt;0,"DISPONIBILIDAD PARCIAL","DISPONIBLE"))))))</f>
        <v/>
      </c>
      <c r="M97" s="23">
        <f>IF(OR(J97="",D97="",E97="",F97=""),"",IF(F97&lt;=E97,"HORARIO NO VÁLIDO",IF(L97&lt;&gt;"DISPONIBILIDAD PARCIAL","",IF(OR(E97&lt;SUMIFS(tblDisponibilidad[Disponible desde],tblDisponibilidad[ID de intérprete],J97,tblDisponibilidad[Fecha],D97),F97&gt;SUMIFS(tblDisponibilidad[Disponible hasta],tblDisponibilidad[ID de intérprete],J97,tblDisponibilidad[Fecha],D97)),"FUERA DE HORARIO","DENTRO DEL HORARIO"))))</f>
        <v/>
      </c>
      <c r="N97" s="23">
        <f>IF(OR(J97="",D97="",E97="",F97="",H97="Cancelada"),"",IF(J97="PERSONAJE SIN ASIGNAR","",IF(SUMPRODUCT((tblEscenas[ID de intérprete]=J97)*(tblEscenas[Fecha propuesta]=D97)*(tblEscenas[Escena]&lt;&gt;B97)*(tblEscenas[Estado de planificación]&lt;&gt;"Cancelada")*(tblEscenas[Hora inicio]&lt;F97)*(tblEscenas[Hora fin]&gt;E97))&gt;0,"SOLAPE","")))</f>
        <v/>
      </c>
      <c r="O97" s="23">
        <f>IF(COUNTA(A97:I97)=0,"",IF(OR(A97="",B97="",D97="",E97="",F97="",I97=""),"INCOMPLETO",IF(J97="PERSONAJE SIN ASIGNAR","PERSONAJE SIN ASIGNAR",IF(M97="HORARIO NO VÁLIDO","INCOMPLETO",IF(L97="NO DISPONIBLE","NO DISPONIBLE",IF(M97="FUERA DE HORARIO","FUERA DE HORARIO",IF(N97="SOLAPE","SOLAPE",IF(L97="PENDIENTE","PENDIENTE",IF(L97="SIN REGISTRO","SIN REGISTRO",IF(OR(L97="DISPONIBLE",AND(L97="DISPONIBILIDAD PARCIAL",M97="DENTRO DEL HORARIO")),"OK","INCOMPLETO"))))))))))</f>
        <v/>
      </c>
      <c r="P97" s="22" t="n"/>
      <c r="Q97" s="23">
        <f>IF(A97="","",IF(AND(H97="Cancelada",Resumen!$C$6="No"),"No","Sí"))</f>
        <v/>
      </c>
      <c r="R97" s="45">
        <f>IF(OR(B97="",D97="",Q97&lt;&gt;"Sí"),0,IF(COUNTIFS($B$5:B97,B97,$D$5:D97,D97,$Q$5:Q97,"Sí")=1,1,0))</f>
        <v/>
      </c>
    </row>
    <row r="98">
      <c r="A98" s="21" t="n"/>
      <c r="B98" s="21" t="n"/>
      <c r="C98" s="22" t="n"/>
      <c r="D98" s="43" t="n"/>
      <c r="E98" s="44" t="n"/>
      <c r="F98" s="44" t="n"/>
      <c r="G98" s="21" t="n"/>
      <c r="H98" s="21" t="n"/>
      <c r="I98" s="21" t="n"/>
      <c r="J98" s="23">
        <f>IF(I98="","",IFERROR(INDEX(tblReparto[ID de intérprete],MATCH(I98,tblReparto[Personaje],0)),"PERSONAJE SIN ASIGNAR"))</f>
        <v/>
      </c>
      <c r="K98" s="23">
        <f>IF(I98="","",IFERROR(INDEX(tblReparto[Intérprete],MATCH(I98,tblReparto[Personaje],0)),"PERSONAJE SIN ASIGNAR"))</f>
        <v/>
      </c>
      <c r="L98" s="23">
        <f>IF(OR(J98="",D98=""),"",IF(J98="PERSONAJE SIN ASIGNAR","PERSONAJE SIN ASIGNAR",IF(COUNTIFS(tblDisponibilidad[ID de intérprete],J98,tblDisponibilidad[Fecha],D98)=0,"SIN REGISTRO",IF(COUNTIFS(tblDisponibilidad[ID de intérprete],J98,tblDisponibilidad[Fecha],D98,tblDisponibilidad[Estado],"No disponible")&gt;0,"NO DISPONIBLE",IF(COUNTIFS(tblDisponibilidad[ID de intérprete],J98,tblDisponibilidad[Fecha],D98,tblDisponibilidad[Estado],"Pendiente")&gt;0,"PENDIENTE",IF(COUNTIFS(tblDisponibilidad[ID de intérprete],J98,tblDisponibilidad[Fecha],D98,tblDisponibilidad[Estado],"Disponibilidad parcial")&gt;0,"DISPONIBILIDAD PARCIAL","DISPONIBLE"))))))</f>
        <v/>
      </c>
      <c r="M98" s="23">
        <f>IF(OR(J98="",D98="",E98="",F98=""),"",IF(F98&lt;=E98,"HORARIO NO VÁLIDO",IF(L98&lt;&gt;"DISPONIBILIDAD PARCIAL","",IF(OR(E98&lt;SUMIFS(tblDisponibilidad[Disponible desde],tblDisponibilidad[ID de intérprete],J98,tblDisponibilidad[Fecha],D98),F98&gt;SUMIFS(tblDisponibilidad[Disponible hasta],tblDisponibilidad[ID de intérprete],J98,tblDisponibilidad[Fecha],D98)),"FUERA DE HORARIO","DENTRO DEL HORARIO"))))</f>
        <v/>
      </c>
      <c r="N98" s="23">
        <f>IF(OR(J98="",D98="",E98="",F98="",H98="Cancelada"),"",IF(J98="PERSONAJE SIN ASIGNAR","",IF(SUMPRODUCT((tblEscenas[ID de intérprete]=J98)*(tblEscenas[Fecha propuesta]=D98)*(tblEscenas[Escena]&lt;&gt;B98)*(tblEscenas[Estado de planificación]&lt;&gt;"Cancelada")*(tblEscenas[Hora inicio]&lt;F98)*(tblEscenas[Hora fin]&gt;E98))&gt;0,"SOLAPE","")))</f>
        <v/>
      </c>
      <c r="O98" s="23">
        <f>IF(COUNTA(A98:I98)=0,"",IF(OR(A98="",B98="",D98="",E98="",F98="",I98=""),"INCOMPLETO",IF(J98="PERSONAJE SIN ASIGNAR","PERSONAJE SIN ASIGNAR",IF(M98="HORARIO NO VÁLIDO","INCOMPLETO",IF(L98="NO DISPONIBLE","NO DISPONIBLE",IF(M98="FUERA DE HORARIO","FUERA DE HORARIO",IF(N98="SOLAPE","SOLAPE",IF(L98="PENDIENTE","PENDIENTE",IF(L98="SIN REGISTRO","SIN REGISTRO",IF(OR(L98="DISPONIBLE",AND(L98="DISPONIBILIDAD PARCIAL",M98="DENTRO DEL HORARIO")),"OK","INCOMPLETO"))))))))))</f>
        <v/>
      </c>
      <c r="P98" s="22" t="n"/>
      <c r="Q98" s="23">
        <f>IF(A98="","",IF(AND(H98="Cancelada",Resumen!$C$6="No"),"No","Sí"))</f>
        <v/>
      </c>
      <c r="R98" s="45">
        <f>IF(OR(B98="",D98="",Q98&lt;&gt;"Sí"),0,IF(COUNTIFS($B$5:B98,B98,$D$5:D98,D98,$Q$5:Q98,"Sí")=1,1,0))</f>
        <v/>
      </c>
    </row>
    <row r="99">
      <c r="A99" s="21" t="n"/>
      <c r="B99" s="21" t="n"/>
      <c r="C99" s="22" t="n"/>
      <c r="D99" s="43" t="n"/>
      <c r="E99" s="44" t="n"/>
      <c r="F99" s="44" t="n"/>
      <c r="G99" s="21" t="n"/>
      <c r="H99" s="21" t="n"/>
      <c r="I99" s="21" t="n"/>
      <c r="J99" s="23">
        <f>IF(I99="","",IFERROR(INDEX(tblReparto[ID de intérprete],MATCH(I99,tblReparto[Personaje],0)),"PERSONAJE SIN ASIGNAR"))</f>
        <v/>
      </c>
      <c r="K99" s="23">
        <f>IF(I99="","",IFERROR(INDEX(tblReparto[Intérprete],MATCH(I99,tblReparto[Personaje],0)),"PERSONAJE SIN ASIGNAR"))</f>
        <v/>
      </c>
      <c r="L99" s="23">
        <f>IF(OR(J99="",D99=""),"",IF(J99="PERSONAJE SIN ASIGNAR","PERSONAJE SIN ASIGNAR",IF(COUNTIFS(tblDisponibilidad[ID de intérprete],J99,tblDisponibilidad[Fecha],D99)=0,"SIN REGISTRO",IF(COUNTIFS(tblDisponibilidad[ID de intérprete],J99,tblDisponibilidad[Fecha],D99,tblDisponibilidad[Estado],"No disponible")&gt;0,"NO DISPONIBLE",IF(COUNTIFS(tblDisponibilidad[ID de intérprete],J99,tblDisponibilidad[Fecha],D99,tblDisponibilidad[Estado],"Pendiente")&gt;0,"PENDIENTE",IF(COUNTIFS(tblDisponibilidad[ID de intérprete],J99,tblDisponibilidad[Fecha],D99,tblDisponibilidad[Estado],"Disponibilidad parcial")&gt;0,"DISPONIBILIDAD PARCIAL","DISPONIBLE"))))))</f>
        <v/>
      </c>
      <c r="M99" s="23">
        <f>IF(OR(J99="",D99="",E99="",F99=""),"",IF(F99&lt;=E99,"HORARIO NO VÁLIDO",IF(L99&lt;&gt;"DISPONIBILIDAD PARCIAL","",IF(OR(E99&lt;SUMIFS(tblDisponibilidad[Disponible desde],tblDisponibilidad[ID de intérprete],J99,tblDisponibilidad[Fecha],D99),F99&gt;SUMIFS(tblDisponibilidad[Disponible hasta],tblDisponibilidad[ID de intérprete],J99,tblDisponibilidad[Fecha],D99)),"FUERA DE HORARIO","DENTRO DEL HORARIO"))))</f>
        <v/>
      </c>
      <c r="N99" s="23">
        <f>IF(OR(J99="",D99="",E99="",F99="",H99="Cancelada"),"",IF(J99="PERSONAJE SIN ASIGNAR","",IF(SUMPRODUCT((tblEscenas[ID de intérprete]=J99)*(tblEscenas[Fecha propuesta]=D99)*(tblEscenas[Escena]&lt;&gt;B99)*(tblEscenas[Estado de planificación]&lt;&gt;"Cancelada")*(tblEscenas[Hora inicio]&lt;F99)*(tblEscenas[Hora fin]&gt;E99))&gt;0,"SOLAPE","")))</f>
        <v/>
      </c>
      <c r="O99" s="23">
        <f>IF(COUNTA(A99:I99)=0,"",IF(OR(A99="",B99="",D99="",E99="",F99="",I99=""),"INCOMPLETO",IF(J99="PERSONAJE SIN ASIGNAR","PERSONAJE SIN ASIGNAR",IF(M99="HORARIO NO VÁLIDO","INCOMPLETO",IF(L99="NO DISPONIBLE","NO DISPONIBLE",IF(M99="FUERA DE HORARIO","FUERA DE HORARIO",IF(N99="SOLAPE","SOLAPE",IF(L99="PENDIENTE","PENDIENTE",IF(L99="SIN REGISTRO","SIN REGISTRO",IF(OR(L99="DISPONIBLE",AND(L99="DISPONIBILIDAD PARCIAL",M99="DENTRO DEL HORARIO")),"OK","INCOMPLETO"))))))))))</f>
        <v/>
      </c>
      <c r="P99" s="22" t="n"/>
      <c r="Q99" s="23">
        <f>IF(A99="","",IF(AND(H99="Cancelada",Resumen!$C$6="No"),"No","Sí"))</f>
        <v/>
      </c>
      <c r="R99" s="45">
        <f>IF(OR(B99="",D99="",Q99&lt;&gt;"Sí"),0,IF(COUNTIFS($B$5:B99,B99,$D$5:D99,D99,$Q$5:Q99,"Sí")=1,1,0))</f>
        <v/>
      </c>
    </row>
    <row r="100">
      <c r="A100" s="21" t="n"/>
      <c r="B100" s="21" t="n"/>
      <c r="C100" s="22" t="n"/>
      <c r="D100" s="43" t="n"/>
      <c r="E100" s="44" t="n"/>
      <c r="F100" s="44" t="n"/>
      <c r="G100" s="21" t="n"/>
      <c r="H100" s="21" t="n"/>
      <c r="I100" s="21" t="n"/>
      <c r="J100" s="23">
        <f>IF(I100="","",IFERROR(INDEX(tblReparto[ID de intérprete],MATCH(I100,tblReparto[Personaje],0)),"PERSONAJE SIN ASIGNAR"))</f>
        <v/>
      </c>
      <c r="K100" s="23">
        <f>IF(I100="","",IFERROR(INDEX(tblReparto[Intérprete],MATCH(I100,tblReparto[Personaje],0)),"PERSONAJE SIN ASIGNAR"))</f>
        <v/>
      </c>
      <c r="L100" s="23">
        <f>IF(OR(J100="",D100=""),"",IF(J100="PERSONAJE SIN ASIGNAR","PERSONAJE SIN ASIGNAR",IF(COUNTIFS(tblDisponibilidad[ID de intérprete],J100,tblDisponibilidad[Fecha],D100)=0,"SIN REGISTRO",IF(COUNTIFS(tblDisponibilidad[ID de intérprete],J100,tblDisponibilidad[Fecha],D100,tblDisponibilidad[Estado],"No disponible")&gt;0,"NO DISPONIBLE",IF(COUNTIFS(tblDisponibilidad[ID de intérprete],J100,tblDisponibilidad[Fecha],D100,tblDisponibilidad[Estado],"Pendiente")&gt;0,"PENDIENTE",IF(COUNTIFS(tblDisponibilidad[ID de intérprete],J100,tblDisponibilidad[Fecha],D100,tblDisponibilidad[Estado],"Disponibilidad parcial")&gt;0,"DISPONIBILIDAD PARCIAL","DISPONIBLE"))))))</f>
        <v/>
      </c>
      <c r="M100" s="23">
        <f>IF(OR(J100="",D100="",E100="",F100=""),"",IF(F100&lt;=E100,"HORARIO NO VÁLIDO",IF(L100&lt;&gt;"DISPONIBILIDAD PARCIAL","",IF(OR(E100&lt;SUMIFS(tblDisponibilidad[Disponible desde],tblDisponibilidad[ID de intérprete],J100,tblDisponibilidad[Fecha],D100),F100&gt;SUMIFS(tblDisponibilidad[Disponible hasta],tblDisponibilidad[ID de intérprete],J100,tblDisponibilidad[Fecha],D100)),"FUERA DE HORARIO","DENTRO DEL HORARIO"))))</f>
        <v/>
      </c>
      <c r="N100" s="23">
        <f>IF(OR(J100="",D100="",E100="",F100="",H100="Cancelada"),"",IF(J100="PERSONAJE SIN ASIGNAR","",IF(SUMPRODUCT((tblEscenas[ID de intérprete]=J100)*(tblEscenas[Fecha propuesta]=D100)*(tblEscenas[Escena]&lt;&gt;B100)*(tblEscenas[Estado de planificación]&lt;&gt;"Cancelada")*(tblEscenas[Hora inicio]&lt;F100)*(tblEscenas[Hora fin]&gt;E100))&gt;0,"SOLAPE","")))</f>
        <v/>
      </c>
      <c r="O100" s="23">
        <f>IF(COUNTA(A100:I100)=0,"",IF(OR(A100="",B100="",D100="",E100="",F100="",I100=""),"INCOMPLETO",IF(J100="PERSONAJE SIN ASIGNAR","PERSONAJE SIN ASIGNAR",IF(M100="HORARIO NO VÁLIDO","INCOMPLETO",IF(L100="NO DISPONIBLE","NO DISPONIBLE",IF(M100="FUERA DE HORARIO","FUERA DE HORARIO",IF(N100="SOLAPE","SOLAPE",IF(L100="PENDIENTE","PENDIENTE",IF(L100="SIN REGISTRO","SIN REGISTRO",IF(OR(L100="DISPONIBLE",AND(L100="DISPONIBILIDAD PARCIAL",M100="DENTRO DEL HORARIO")),"OK","INCOMPLETO"))))))))))</f>
        <v/>
      </c>
      <c r="P100" s="22" t="n"/>
      <c r="Q100" s="23">
        <f>IF(A100="","",IF(AND(H100="Cancelada",Resumen!$C$6="No"),"No","Sí"))</f>
        <v/>
      </c>
      <c r="R100" s="45">
        <f>IF(OR(B100="",D100="",Q100&lt;&gt;"Sí"),0,IF(COUNTIFS($B$5:B100,B100,$D$5:D100,D100,$Q$5:Q100,"Sí")=1,1,0))</f>
        <v/>
      </c>
    </row>
    <row r="101">
      <c r="A101" s="21" t="n"/>
      <c r="B101" s="21" t="n"/>
      <c r="C101" s="22" t="n"/>
      <c r="D101" s="43" t="n"/>
      <c r="E101" s="44" t="n"/>
      <c r="F101" s="44" t="n"/>
      <c r="G101" s="21" t="n"/>
      <c r="H101" s="21" t="n"/>
      <c r="I101" s="21" t="n"/>
      <c r="J101" s="23">
        <f>IF(I101="","",IFERROR(INDEX(tblReparto[ID de intérprete],MATCH(I101,tblReparto[Personaje],0)),"PERSONAJE SIN ASIGNAR"))</f>
        <v/>
      </c>
      <c r="K101" s="23">
        <f>IF(I101="","",IFERROR(INDEX(tblReparto[Intérprete],MATCH(I101,tblReparto[Personaje],0)),"PERSONAJE SIN ASIGNAR"))</f>
        <v/>
      </c>
      <c r="L101" s="23">
        <f>IF(OR(J101="",D101=""),"",IF(J101="PERSONAJE SIN ASIGNAR","PERSONAJE SIN ASIGNAR",IF(COUNTIFS(tblDisponibilidad[ID de intérprete],J101,tblDisponibilidad[Fecha],D101)=0,"SIN REGISTRO",IF(COUNTIFS(tblDisponibilidad[ID de intérprete],J101,tblDisponibilidad[Fecha],D101,tblDisponibilidad[Estado],"No disponible")&gt;0,"NO DISPONIBLE",IF(COUNTIFS(tblDisponibilidad[ID de intérprete],J101,tblDisponibilidad[Fecha],D101,tblDisponibilidad[Estado],"Pendiente")&gt;0,"PENDIENTE",IF(COUNTIFS(tblDisponibilidad[ID de intérprete],J101,tblDisponibilidad[Fecha],D101,tblDisponibilidad[Estado],"Disponibilidad parcial")&gt;0,"DISPONIBILIDAD PARCIAL","DISPONIBLE"))))))</f>
        <v/>
      </c>
      <c r="M101" s="23">
        <f>IF(OR(J101="",D101="",E101="",F101=""),"",IF(F101&lt;=E101,"HORARIO NO VÁLIDO",IF(L101&lt;&gt;"DISPONIBILIDAD PARCIAL","",IF(OR(E101&lt;SUMIFS(tblDisponibilidad[Disponible desde],tblDisponibilidad[ID de intérprete],J101,tblDisponibilidad[Fecha],D101),F101&gt;SUMIFS(tblDisponibilidad[Disponible hasta],tblDisponibilidad[ID de intérprete],J101,tblDisponibilidad[Fecha],D101)),"FUERA DE HORARIO","DENTRO DEL HORARIO"))))</f>
        <v/>
      </c>
      <c r="N101" s="23">
        <f>IF(OR(J101="",D101="",E101="",F101="",H101="Cancelada"),"",IF(J101="PERSONAJE SIN ASIGNAR","",IF(SUMPRODUCT((tblEscenas[ID de intérprete]=J101)*(tblEscenas[Fecha propuesta]=D101)*(tblEscenas[Escena]&lt;&gt;B101)*(tblEscenas[Estado de planificación]&lt;&gt;"Cancelada")*(tblEscenas[Hora inicio]&lt;F101)*(tblEscenas[Hora fin]&gt;E101))&gt;0,"SOLAPE","")))</f>
        <v/>
      </c>
      <c r="O101" s="23">
        <f>IF(COUNTA(A101:I101)=0,"",IF(OR(A101="",B101="",D101="",E101="",F101="",I101=""),"INCOMPLETO",IF(J101="PERSONAJE SIN ASIGNAR","PERSONAJE SIN ASIGNAR",IF(M101="HORARIO NO VÁLIDO","INCOMPLETO",IF(L101="NO DISPONIBLE","NO DISPONIBLE",IF(M101="FUERA DE HORARIO","FUERA DE HORARIO",IF(N101="SOLAPE","SOLAPE",IF(L101="PENDIENTE","PENDIENTE",IF(L101="SIN REGISTRO","SIN REGISTRO",IF(OR(L101="DISPONIBLE",AND(L101="DISPONIBILIDAD PARCIAL",M101="DENTRO DEL HORARIO")),"OK","INCOMPLETO"))))))))))</f>
        <v/>
      </c>
      <c r="P101" s="22" t="n"/>
      <c r="Q101" s="23">
        <f>IF(A101="","",IF(AND(H101="Cancelada",Resumen!$C$6="No"),"No","Sí"))</f>
        <v/>
      </c>
      <c r="R101" s="45">
        <f>IF(OR(B101="",D101="",Q101&lt;&gt;"Sí"),0,IF(COUNTIFS($B$5:B101,B101,$D$5:D101,D101,$Q$5:Q101,"Sí")=1,1,0))</f>
        <v/>
      </c>
    </row>
    <row r="102">
      <c r="A102" s="21" t="n"/>
      <c r="B102" s="21" t="n"/>
      <c r="C102" s="22" t="n"/>
      <c r="D102" s="43" t="n"/>
      <c r="E102" s="44" t="n"/>
      <c r="F102" s="44" t="n"/>
      <c r="G102" s="21" t="n"/>
      <c r="H102" s="21" t="n"/>
      <c r="I102" s="21" t="n"/>
      <c r="J102" s="23">
        <f>IF(I102="","",IFERROR(INDEX(tblReparto[ID de intérprete],MATCH(I102,tblReparto[Personaje],0)),"PERSONAJE SIN ASIGNAR"))</f>
        <v/>
      </c>
      <c r="K102" s="23">
        <f>IF(I102="","",IFERROR(INDEX(tblReparto[Intérprete],MATCH(I102,tblReparto[Personaje],0)),"PERSONAJE SIN ASIGNAR"))</f>
        <v/>
      </c>
      <c r="L102" s="23">
        <f>IF(OR(J102="",D102=""),"",IF(J102="PERSONAJE SIN ASIGNAR","PERSONAJE SIN ASIGNAR",IF(COUNTIFS(tblDisponibilidad[ID de intérprete],J102,tblDisponibilidad[Fecha],D102)=0,"SIN REGISTRO",IF(COUNTIFS(tblDisponibilidad[ID de intérprete],J102,tblDisponibilidad[Fecha],D102,tblDisponibilidad[Estado],"No disponible")&gt;0,"NO DISPONIBLE",IF(COUNTIFS(tblDisponibilidad[ID de intérprete],J102,tblDisponibilidad[Fecha],D102,tblDisponibilidad[Estado],"Pendiente")&gt;0,"PENDIENTE",IF(COUNTIFS(tblDisponibilidad[ID de intérprete],J102,tblDisponibilidad[Fecha],D102,tblDisponibilidad[Estado],"Disponibilidad parcial")&gt;0,"DISPONIBILIDAD PARCIAL","DISPONIBLE"))))))</f>
        <v/>
      </c>
      <c r="M102" s="23">
        <f>IF(OR(J102="",D102="",E102="",F102=""),"",IF(F102&lt;=E102,"HORARIO NO VÁLIDO",IF(L102&lt;&gt;"DISPONIBILIDAD PARCIAL","",IF(OR(E102&lt;SUMIFS(tblDisponibilidad[Disponible desde],tblDisponibilidad[ID de intérprete],J102,tblDisponibilidad[Fecha],D102),F102&gt;SUMIFS(tblDisponibilidad[Disponible hasta],tblDisponibilidad[ID de intérprete],J102,tblDisponibilidad[Fecha],D102)),"FUERA DE HORARIO","DENTRO DEL HORARIO"))))</f>
        <v/>
      </c>
      <c r="N102" s="23">
        <f>IF(OR(J102="",D102="",E102="",F102="",H102="Cancelada"),"",IF(J102="PERSONAJE SIN ASIGNAR","",IF(SUMPRODUCT((tblEscenas[ID de intérprete]=J102)*(tblEscenas[Fecha propuesta]=D102)*(tblEscenas[Escena]&lt;&gt;B102)*(tblEscenas[Estado de planificación]&lt;&gt;"Cancelada")*(tblEscenas[Hora inicio]&lt;F102)*(tblEscenas[Hora fin]&gt;E102))&gt;0,"SOLAPE","")))</f>
        <v/>
      </c>
      <c r="O102" s="23">
        <f>IF(COUNTA(A102:I102)=0,"",IF(OR(A102="",B102="",D102="",E102="",F102="",I102=""),"INCOMPLETO",IF(J102="PERSONAJE SIN ASIGNAR","PERSONAJE SIN ASIGNAR",IF(M102="HORARIO NO VÁLIDO","INCOMPLETO",IF(L102="NO DISPONIBLE","NO DISPONIBLE",IF(M102="FUERA DE HORARIO","FUERA DE HORARIO",IF(N102="SOLAPE","SOLAPE",IF(L102="PENDIENTE","PENDIENTE",IF(L102="SIN REGISTRO","SIN REGISTRO",IF(OR(L102="DISPONIBLE",AND(L102="DISPONIBILIDAD PARCIAL",M102="DENTRO DEL HORARIO")),"OK","INCOMPLETO"))))))))))</f>
        <v/>
      </c>
      <c r="P102" s="22" t="n"/>
      <c r="Q102" s="23">
        <f>IF(A102="","",IF(AND(H102="Cancelada",Resumen!$C$6="No"),"No","Sí"))</f>
        <v/>
      </c>
      <c r="R102" s="45">
        <f>IF(OR(B102="",D102="",Q102&lt;&gt;"Sí"),0,IF(COUNTIFS($B$5:B102,B102,$D$5:D102,D102,$Q$5:Q102,"Sí")=1,1,0))</f>
        <v/>
      </c>
    </row>
    <row r="103">
      <c r="A103" s="21" t="n"/>
      <c r="B103" s="21" t="n"/>
      <c r="C103" s="22" t="n"/>
      <c r="D103" s="43" t="n"/>
      <c r="E103" s="44" t="n"/>
      <c r="F103" s="44" t="n"/>
      <c r="G103" s="21" t="n"/>
      <c r="H103" s="21" t="n"/>
      <c r="I103" s="21" t="n"/>
      <c r="J103" s="23">
        <f>IF(I103="","",IFERROR(INDEX(tblReparto[ID de intérprete],MATCH(I103,tblReparto[Personaje],0)),"PERSONAJE SIN ASIGNAR"))</f>
        <v/>
      </c>
      <c r="K103" s="23">
        <f>IF(I103="","",IFERROR(INDEX(tblReparto[Intérprete],MATCH(I103,tblReparto[Personaje],0)),"PERSONAJE SIN ASIGNAR"))</f>
        <v/>
      </c>
      <c r="L103" s="23">
        <f>IF(OR(J103="",D103=""),"",IF(J103="PERSONAJE SIN ASIGNAR","PERSONAJE SIN ASIGNAR",IF(COUNTIFS(tblDisponibilidad[ID de intérprete],J103,tblDisponibilidad[Fecha],D103)=0,"SIN REGISTRO",IF(COUNTIFS(tblDisponibilidad[ID de intérprete],J103,tblDisponibilidad[Fecha],D103,tblDisponibilidad[Estado],"No disponible")&gt;0,"NO DISPONIBLE",IF(COUNTIFS(tblDisponibilidad[ID de intérprete],J103,tblDisponibilidad[Fecha],D103,tblDisponibilidad[Estado],"Pendiente")&gt;0,"PENDIENTE",IF(COUNTIFS(tblDisponibilidad[ID de intérprete],J103,tblDisponibilidad[Fecha],D103,tblDisponibilidad[Estado],"Disponibilidad parcial")&gt;0,"DISPONIBILIDAD PARCIAL","DISPONIBLE"))))))</f>
        <v/>
      </c>
      <c r="M103" s="23">
        <f>IF(OR(J103="",D103="",E103="",F103=""),"",IF(F103&lt;=E103,"HORARIO NO VÁLIDO",IF(L103&lt;&gt;"DISPONIBILIDAD PARCIAL","",IF(OR(E103&lt;SUMIFS(tblDisponibilidad[Disponible desde],tblDisponibilidad[ID de intérprete],J103,tblDisponibilidad[Fecha],D103),F103&gt;SUMIFS(tblDisponibilidad[Disponible hasta],tblDisponibilidad[ID de intérprete],J103,tblDisponibilidad[Fecha],D103)),"FUERA DE HORARIO","DENTRO DEL HORARIO"))))</f>
        <v/>
      </c>
      <c r="N103" s="23">
        <f>IF(OR(J103="",D103="",E103="",F103="",H103="Cancelada"),"",IF(J103="PERSONAJE SIN ASIGNAR","",IF(SUMPRODUCT((tblEscenas[ID de intérprete]=J103)*(tblEscenas[Fecha propuesta]=D103)*(tblEscenas[Escena]&lt;&gt;B103)*(tblEscenas[Estado de planificación]&lt;&gt;"Cancelada")*(tblEscenas[Hora inicio]&lt;F103)*(tblEscenas[Hora fin]&gt;E103))&gt;0,"SOLAPE","")))</f>
        <v/>
      </c>
      <c r="O103" s="23">
        <f>IF(COUNTA(A103:I103)=0,"",IF(OR(A103="",B103="",D103="",E103="",F103="",I103=""),"INCOMPLETO",IF(J103="PERSONAJE SIN ASIGNAR","PERSONAJE SIN ASIGNAR",IF(M103="HORARIO NO VÁLIDO","INCOMPLETO",IF(L103="NO DISPONIBLE","NO DISPONIBLE",IF(M103="FUERA DE HORARIO","FUERA DE HORARIO",IF(N103="SOLAPE","SOLAPE",IF(L103="PENDIENTE","PENDIENTE",IF(L103="SIN REGISTRO","SIN REGISTRO",IF(OR(L103="DISPONIBLE",AND(L103="DISPONIBILIDAD PARCIAL",M103="DENTRO DEL HORARIO")),"OK","INCOMPLETO"))))))))))</f>
        <v/>
      </c>
      <c r="P103" s="22" t="n"/>
      <c r="Q103" s="23">
        <f>IF(A103="","",IF(AND(H103="Cancelada",Resumen!$C$6="No"),"No","Sí"))</f>
        <v/>
      </c>
      <c r="R103" s="45">
        <f>IF(OR(B103="",D103="",Q103&lt;&gt;"Sí"),0,IF(COUNTIFS($B$5:B103,B103,$D$5:D103,D103,$Q$5:Q103,"Sí")=1,1,0))</f>
        <v/>
      </c>
    </row>
    <row r="104">
      <c r="A104" s="21" t="n"/>
      <c r="B104" s="21" t="n"/>
      <c r="C104" s="22" t="n"/>
      <c r="D104" s="43" t="n"/>
      <c r="E104" s="44" t="n"/>
      <c r="F104" s="44" t="n"/>
      <c r="G104" s="21" t="n"/>
      <c r="H104" s="21" t="n"/>
      <c r="I104" s="21" t="n"/>
      <c r="J104" s="23">
        <f>IF(I104="","",IFERROR(INDEX(tblReparto[ID de intérprete],MATCH(I104,tblReparto[Personaje],0)),"PERSONAJE SIN ASIGNAR"))</f>
        <v/>
      </c>
      <c r="K104" s="23">
        <f>IF(I104="","",IFERROR(INDEX(tblReparto[Intérprete],MATCH(I104,tblReparto[Personaje],0)),"PERSONAJE SIN ASIGNAR"))</f>
        <v/>
      </c>
      <c r="L104" s="23">
        <f>IF(OR(J104="",D104=""),"",IF(J104="PERSONAJE SIN ASIGNAR","PERSONAJE SIN ASIGNAR",IF(COUNTIFS(tblDisponibilidad[ID de intérprete],J104,tblDisponibilidad[Fecha],D104)=0,"SIN REGISTRO",IF(COUNTIFS(tblDisponibilidad[ID de intérprete],J104,tblDisponibilidad[Fecha],D104,tblDisponibilidad[Estado],"No disponible")&gt;0,"NO DISPONIBLE",IF(COUNTIFS(tblDisponibilidad[ID de intérprete],J104,tblDisponibilidad[Fecha],D104,tblDisponibilidad[Estado],"Pendiente")&gt;0,"PENDIENTE",IF(COUNTIFS(tblDisponibilidad[ID de intérprete],J104,tblDisponibilidad[Fecha],D104,tblDisponibilidad[Estado],"Disponibilidad parcial")&gt;0,"DISPONIBILIDAD PARCIAL","DISPONIBLE"))))))</f>
        <v/>
      </c>
      <c r="M104" s="23">
        <f>IF(OR(J104="",D104="",E104="",F104=""),"",IF(F104&lt;=E104,"HORARIO NO VÁLIDO",IF(L104&lt;&gt;"DISPONIBILIDAD PARCIAL","",IF(OR(E104&lt;SUMIFS(tblDisponibilidad[Disponible desde],tblDisponibilidad[ID de intérprete],J104,tblDisponibilidad[Fecha],D104),F104&gt;SUMIFS(tblDisponibilidad[Disponible hasta],tblDisponibilidad[ID de intérprete],J104,tblDisponibilidad[Fecha],D104)),"FUERA DE HORARIO","DENTRO DEL HORARIO"))))</f>
        <v/>
      </c>
      <c r="N104" s="23">
        <f>IF(OR(J104="",D104="",E104="",F104="",H104="Cancelada"),"",IF(J104="PERSONAJE SIN ASIGNAR","",IF(SUMPRODUCT((tblEscenas[ID de intérprete]=J104)*(tblEscenas[Fecha propuesta]=D104)*(tblEscenas[Escena]&lt;&gt;B104)*(tblEscenas[Estado de planificación]&lt;&gt;"Cancelada")*(tblEscenas[Hora inicio]&lt;F104)*(tblEscenas[Hora fin]&gt;E104))&gt;0,"SOLAPE","")))</f>
        <v/>
      </c>
      <c r="O104" s="23">
        <f>IF(COUNTA(A104:I104)=0,"",IF(OR(A104="",B104="",D104="",E104="",F104="",I104=""),"INCOMPLETO",IF(J104="PERSONAJE SIN ASIGNAR","PERSONAJE SIN ASIGNAR",IF(M104="HORARIO NO VÁLIDO","INCOMPLETO",IF(L104="NO DISPONIBLE","NO DISPONIBLE",IF(M104="FUERA DE HORARIO","FUERA DE HORARIO",IF(N104="SOLAPE","SOLAPE",IF(L104="PENDIENTE","PENDIENTE",IF(L104="SIN REGISTRO","SIN REGISTRO",IF(OR(L104="DISPONIBLE",AND(L104="DISPONIBILIDAD PARCIAL",M104="DENTRO DEL HORARIO")),"OK","INCOMPLETO"))))))))))</f>
        <v/>
      </c>
      <c r="P104" s="22" t="n"/>
      <c r="Q104" s="23">
        <f>IF(A104="","",IF(AND(H104="Cancelada",Resumen!$C$6="No"),"No","Sí"))</f>
        <v/>
      </c>
      <c r="R104" s="45">
        <f>IF(OR(B104="",D104="",Q104&lt;&gt;"Sí"),0,IF(COUNTIFS($B$5:B104,B104,$D$5:D104,D104,$Q$5:Q104,"Sí")=1,1,0))</f>
        <v/>
      </c>
    </row>
    <row r="105">
      <c r="A105" s="21" t="n"/>
      <c r="B105" s="21" t="n"/>
      <c r="C105" s="22" t="n"/>
      <c r="D105" s="43" t="n"/>
      <c r="E105" s="44" t="n"/>
      <c r="F105" s="44" t="n"/>
      <c r="G105" s="21" t="n"/>
      <c r="H105" s="21" t="n"/>
      <c r="I105" s="21" t="n"/>
      <c r="J105" s="23">
        <f>IF(I105="","",IFERROR(INDEX(tblReparto[ID de intérprete],MATCH(I105,tblReparto[Personaje],0)),"PERSONAJE SIN ASIGNAR"))</f>
        <v/>
      </c>
      <c r="K105" s="23">
        <f>IF(I105="","",IFERROR(INDEX(tblReparto[Intérprete],MATCH(I105,tblReparto[Personaje],0)),"PERSONAJE SIN ASIGNAR"))</f>
        <v/>
      </c>
      <c r="L105" s="23">
        <f>IF(OR(J105="",D105=""),"",IF(J105="PERSONAJE SIN ASIGNAR","PERSONAJE SIN ASIGNAR",IF(COUNTIFS(tblDisponibilidad[ID de intérprete],J105,tblDisponibilidad[Fecha],D105)=0,"SIN REGISTRO",IF(COUNTIFS(tblDisponibilidad[ID de intérprete],J105,tblDisponibilidad[Fecha],D105,tblDisponibilidad[Estado],"No disponible")&gt;0,"NO DISPONIBLE",IF(COUNTIFS(tblDisponibilidad[ID de intérprete],J105,tblDisponibilidad[Fecha],D105,tblDisponibilidad[Estado],"Pendiente")&gt;0,"PENDIENTE",IF(COUNTIFS(tblDisponibilidad[ID de intérprete],J105,tblDisponibilidad[Fecha],D105,tblDisponibilidad[Estado],"Disponibilidad parcial")&gt;0,"DISPONIBILIDAD PARCIAL","DISPONIBLE"))))))</f>
        <v/>
      </c>
      <c r="M105" s="23">
        <f>IF(OR(J105="",D105="",E105="",F105=""),"",IF(F105&lt;=E105,"HORARIO NO VÁLIDO",IF(L105&lt;&gt;"DISPONIBILIDAD PARCIAL","",IF(OR(E105&lt;SUMIFS(tblDisponibilidad[Disponible desde],tblDisponibilidad[ID de intérprete],J105,tblDisponibilidad[Fecha],D105),F105&gt;SUMIFS(tblDisponibilidad[Disponible hasta],tblDisponibilidad[ID de intérprete],J105,tblDisponibilidad[Fecha],D105)),"FUERA DE HORARIO","DENTRO DEL HORARIO"))))</f>
        <v/>
      </c>
      <c r="N105" s="23">
        <f>IF(OR(J105="",D105="",E105="",F105="",H105="Cancelada"),"",IF(J105="PERSONAJE SIN ASIGNAR","",IF(SUMPRODUCT((tblEscenas[ID de intérprete]=J105)*(tblEscenas[Fecha propuesta]=D105)*(tblEscenas[Escena]&lt;&gt;B105)*(tblEscenas[Estado de planificación]&lt;&gt;"Cancelada")*(tblEscenas[Hora inicio]&lt;F105)*(tblEscenas[Hora fin]&gt;E105))&gt;0,"SOLAPE","")))</f>
        <v/>
      </c>
      <c r="O105" s="23">
        <f>IF(COUNTA(A105:I105)=0,"",IF(OR(A105="",B105="",D105="",E105="",F105="",I105=""),"INCOMPLETO",IF(J105="PERSONAJE SIN ASIGNAR","PERSONAJE SIN ASIGNAR",IF(M105="HORARIO NO VÁLIDO","INCOMPLETO",IF(L105="NO DISPONIBLE","NO DISPONIBLE",IF(M105="FUERA DE HORARIO","FUERA DE HORARIO",IF(N105="SOLAPE","SOLAPE",IF(L105="PENDIENTE","PENDIENTE",IF(L105="SIN REGISTRO","SIN REGISTRO",IF(OR(L105="DISPONIBLE",AND(L105="DISPONIBILIDAD PARCIAL",M105="DENTRO DEL HORARIO")),"OK","INCOMPLETO"))))))))))</f>
        <v/>
      </c>
      <c r="P105" s="22" t="n"/>
      <c r="Q105" s="23">
        <f>IF(A105="","",IF(AND(H105="Cancelada",Resumen!$C$6="No"),"No","Sí"))</f>
        <v/>
      </c>
      <c r="R105" s="45">
        <f>IF(OR(B105="",D105="",Q105&lt;&gt;"Sí"),0,IF(COUNTIFS($B$5:B105,B105,$D$5:D105,D105,$Q$5:Q105,"Sí")=1,1,0))</f>
        <v/>
      </c>
    </row>
    <row r="106">
      <c r="A106" s="21" t="n"/>
      <c r="B106" s="21" t="n"/>
      <c r="C106" s="22" t="n"/>
      <c r="D106" s="43" t="n"/>
      <c r="E106" s="44" t="n"/>
      <c r="F106" s="44" t="n"/>
      <c r="G106" s="21" t="n"/>
      <c r="H106" s="21" t="n"/>
      <c r="I106" s="21" t="n"/>
      <c r="J106" s="23">
        <f>IF(I106="","",IFERROR(INDEX(tblReparto[ID de intérprete],MATCH(I106,tblReparto[Personaje],0)),"PERSONAJE SIN ASIGNAR"))</f>
        <v/>
      </c>
      <c r="K106" s="23">
        <f>IF(I106="","",IFERROR(INDEX(tblReparto[Intérprete],MATCH(I106,tblReparto[Personaje],0)),"PERSONAJE SIN ASIGNAR"))</f>
        <v/>
      </c>
      <c r="L106" s="23">
        <f>IF(OR(J106="",D106=""),"",IF(J106="PERSONAJE SIN ASIGNAR","PERSONAJE SIN ASIGNAR",IF(COUNTIFS(tblDisponibilidad[ID de intérprete],J106,tblDisponibilidad[Fecha],D106)=0,"SIN REGISTRO",IF(COUNTIFS(tblDisponibilidad[ID de intérprete],J106,tblDisponibilidad[Fecha],D106,tblDisponibilidad[Estado],"No disponible")&gt;0,"NO DISPONIBLE",IF(COUNTIFS(tblDisponibilidad[ID de intérprete],J106,tblDisponibilidad[Fecha],D106,tblDisponibilidad[Estado],"Pendiente")&gt;0,"PENDIENTE",IF(COUNTIFS(tblDisponibilidad[ID de intérprete],J106,tblDisponibilidad[Fecha],D106,tblDisponibilidad[Estado],"Disponibilidad parcial")&gt;0,"DISPONIBILIDAD PARCIAL","DISPONIBLE"))))))</f>
        <v/>
      </c>
      <c r="M106" s="23">
        <f>IF(OR(J106="",D106="",E106="",F106=""),"",IF(F106&lt;=E106,"HORARIO NO VÁLIDO",IF(L106&lt;&gt;"DISPONIBILIDAD PARCIAL","",IF(OR(E106&lt;SUMIFS(tblDisponibilidad[Disponible desde],tblDisponibilidad[ID de intérprete],J106,tblDisponibilidad[Fecha],D106),F106&gt;SUMIFS(tblDisponibilidad[Disponible hasta],tblDisponibilidad[ID de intérprete],J106,tblDisponibilidad[Fecha],D106)),"FUERA DE HORARIO","DENTRO DEL HORARIO"))))</f>
        <v/>
      </c>
      <c r="N106" s="23">
        <f>IF(OR(J106="",D106="",E106="",F106="",H106="Cancelada"),"",IF(J106="PERSONAJE SIN ASIGNAR","",IF(SUMPRODUCT((tblEscenas[ID de intérprete]=J106)*(tblEscenas[Fecha propuesta]=D106)*(tblEscenas[Escena]&lt;&gt;B106)*(tblEscenas[Estado de planificación]&lt;&gt;"Cancelada")*(tblEscenas[Hora inicio]&lt;F106)*(tblEscenas[Hora fin]&gt;E106))&gt;0,"SOLAPE","")))</f>
        <v/>
      </c>
      <c r="O106" s="23">
        <f>IF(COUNTA(A106:I106)=0,"",IF(OR(A106="",B106="",D106="",E106="",F106="",I106=""),"INCOMPLETO",IF(J106="PERSONAJE SIN ASIGNAR","PERSONAJE SIN ASIGNAR",IF(M106="HORARIO NO VÁLIDO","INCOMPLETO",IF(L106="NO DISPONIBLE","NO DISPONIBLE",IF(M106="FUERA DE HORARIO","FUERA DE HORARIO",IF(N106="SOLAPE","SOLAPE",IF(L106="PENDIENTE","PENDIENTE",IF(L106="SIN REGISTRO","SIN REGISTRO",IF(OR(L106="DISPONIBLE",AND(L106="DISPONIBILIDAD PARCIAL",M106="DENTRO DEL HORARIO")),"OK","INCOMPLETO"))))))))))</f>
        <v/>
      </c>
      <c r="P106" s="22" t="n"/>
      <c r="Q106" s="23">
        <f>IF(A106="","",IF(AND(H106="Cancelada",Resumen!$C$6="No"),"No","Sí"))</f>
        <v/>
      </c>
      <c r="R106" s="45">
        <f>IF(OR(B106="",D106="",Q106&lt;&gt;"Sí"),0,IF(COUNTIFS($B$5:B106,B106,$D$5:D106,D106,$Q$5:Q106,"Sí")=1,1,0))</f>
        <v/>
      </c>
    </row>
    <row r="107">
      <c r="A107" s="21" t="n"/>
      <c r="B107" s="21" t="n"/>
      <c r="C107" s="22" t="n"/>
      <c r="D107" s="43" t="n"/>
      <c r="E107" s="44" t="n"/>
      <c r="F107" s="44" t="n"/>
      <c r="G107" s="21" t="n"/>
      <c r="H107" s="21" t="n"/>
      <c r="I107" s="21" t="n"/>
      <c r="J107" s="23">
        <f>IF(I107="","",IFERROR(INDEX(tblReparto[ID de intérprete],MATCH(I107,tblReparto[Personaje],0)),"PERSONAJE SIN ASIGNAR"))</f>
        <v/>
      </c>
      <c r="K107" s="23">
        <f>IF(I107="","",IFERROR(INDEX(tblReparto[Intérprete],MATCH(I107,tblReparto[Personaje],0)),"PERSONAJE SIN ASIGNAR"))</f>
        <v/>
      </c>
      <c r="L107" s="23">
        <f>IF(OR(J107="",D107=""),"",IF(J107="PERSONAJE SIN ASIGNAR","PERSONAJE SIN ASIGNAR",IF(COUNTIFS(tblDisponibilidad[ID de intérprete],J107,tblDisponibilidad[Fecha],D107)=0,"SIN REGISTRO",IF(COUNTIFS(tblDisponibilidad[ID de intérprete],J107,tblDisponibilidad[Fecha],D107,tblDisponibilidad[Estado],"No disponible")&gt;0,"NO DISPONIBLE",IF(COUNTIFS(tblDisponibilidad[ID de intérprete],J107,tblDisponibilidad[Fecha],D107,tblDisponibilidad[Estado],"Pendiente")&gt;0,"PENDIENTE",IF(COUNTIFS(tblDisponibilidad[ID de intérprete],J107,tblDisponibilidad[Fecha],D107,tblDisponibilidad[Estado],"Disponibilidad parcial")&gt;0,"DISPONIBILIDAD PARCIAL","DISPONIBLE"))))))</f>
        <v/>
      </c>
      <c r="M107" s="23">
        <f>IF(OR(J107="",D107="",E107="",F107=""),"",IF(F107&lt;=E107,"HORARIO NO VÁLIDO",IF(L107&lt;&gt;"DISPONIBILIDAD PARCIAL","",IF(OR(E107&lt;SUMIFS(tblDisponibilidad[Disponible desde],tblDisponibilidad[ID de intérprete],J107,tblDisponibilidad[Fecha],D107),F107&gt;SUMIFS(tblDisponibilidad[Disponible hasta],tblDisponibilidad[ID de intérprete],J107,tblDisponibilidad[Fecha],D107)),"FUERA DE HORARIO","DENTRO DEL HORARIO"))))</f>
        <v/>
      </c>
      <c r="N107" s="23">
        <f>IF(OR(J107="",D107="",E107="",F107="",H107="Cancelada"),"",IF(J107="PERSONAJE SIN ASIGNAR","",IF(SUMPRODUCT((tblEscenas[ID de intérprete]=J107)*(tblEscenas[Fecha propuesta]=D107)*(tblEscenas[Escena]&lt;&gt;B107)*(tblEscenas[Estado de planificación]&lt;&gt;"Cancelada")*(tblEscenas[Hora inicio]&lt;F107)*(tblEscenas[Hora fin]&gt;E107))&gt;0,"SOLAPE","")))</f>
        <v/>
      </c>
      <c r="O107" s="23">
        <f>IF(COUNTA(A107:I107)=0,"",IF(OR(A107="",B107="",D107="",E107="",F107="",I107=""),"INCOMPLETO",IF(J107="PERSONAJE SIN ASIGNAR","PERSONAJE SIN ASIGNAR",IF(M107="HORARIO NO VÁLIDO","INCOMPLETO",IF(L107="NO DISPONIBLE","NO DISPONIBLE",IF(M107="FUERA DE HORARIO","FUERA DE HORARIO",IF(N107="SOLAPE","SOLAPE",IF(L107="PENDIENTE","PENDIENTE",IF(L107="SIN REGISTRO","SIN REGISTRO",IF(OR(L107="DISPONIBLE",AND(L107="DISPONIBILIDAD PARCIAL",M107="DENTRO DEL HORARIO")),"OK","INCOMPLETO"))))))))))</f>
        <v/>
      </c>
      <c r="P107" s="22" t="n"/>
      <c r="Q107" s="23">
        <f>IF(A107="","",IF(AND(H107="Cancelada",Resumen!$C$6="No"),"No","Sí"))</f>
        <v/>
      </c>
      <c r="R107" s="45">
        <f>IF(OR(B107="",D107="",Q107&lt;&gt;"Sí"),0,IF(COUNTIFS($B$5:B107,B107,$D$5:D107,D107,$Q$5:Q107,"Sí")=1,1,0))</f>
        <v/>
      </c>
    </row>
    <row r="108">
      <c r="A108" s="21" t="n"/>
      <c r="B108" s="21" t="n"/>
      <c r="C108" s="22" t="n"/>
      <c r="D108" s="43" t="n"/>
      <c r="E108" s="44" t="n"/>
      <c r="F108" s="44" t="n"/>
      <c r="G108" s="21" t="n"/>
      <c r="H108" s="21" t="n"/>
      <c r="I108" s="21" t="n"/>
      <c r="J108" s="23">
        <f>IF(I108="","",IFERROR(INDEX(tblReparto[ID de intérprete],MATCH(I108,tblReparto[Personaje],0)),"PERSONAJE SIN ASIGNAR"))</f>
        <v/>
      </c>
      <c r="K108" s="23">
        <f>IF(I108="","",IFERROR(INDEX(tblReparto[Intérprete],MATCH(I108,tblReparto[Personaje],0)),"PERSONAJE SIN ASIGNAR"))</f>
        <v/>
      </c>
      <c r="L108" s="23">
        <f>IF(OR(J108="",D108=""),"",IF(J108="PERSONAJE SIN ASIGNAR","PERSONAJE SIN ASIGNAR",IF(COUNTIFS(tblDisponibilidad[ID de intérprete],J108,tblDisponibilidad[Fecha],D108)=0,"SIN REGISTRO",IF(COUNTIFS(tblDisponibilidad[ID de intérprete],J108,tblDisponibilidad[Fecha],D108,tblDisponibilidad[Estado],"No disponible")&gt;0,"NO DISPONIBLE",IF(COUNTIFS(tblDisponibilidad[ID de intérprete],J108,tblDisponibilidad[Fecha],D108,tblDisponibilidad[Estado],"Pendiente")&gt;0,"PENDIENTE",IF(COUNTIFS(tblDisponibilidad[ID de intérprete],J108,tblDisponibilidad[Fecha],D108,tblDisponibilidad[Estado],"Disponibilidad parcial")&gt;0,"DISPONIBILIDAD PARCIAL","DISPONIBLE"))))))</f>
        <v/>
      </c>
      <c r="M108" s="23">
        <f>IF(OR(J108="",D108="",E108="",F108=""),"",IF(F108&lt;=E108,"HORARIO NO VÁLIDO",IF(L108&lt;&gt;"DISPONIBILIDAD PARCIAL","",IF(OR(E108&lt;SUMIFS(tblDisponibilidad[Disponible desde],tblDisponibilidad[ID de intérprete],J108,tblDisponibilidad[Fecha],D108),F108&gt;SUMIFS(tblDisponibilidad[Disponible hasta],tblDisponibilidad[ID de intérprete],J108,tblDisponibilidad[Fecha],D108)),"FUERA DE HORARIO","DENTRO DEL HORARIO"))))</f>
        <v/>
      </c>
      <c r="N108" s="23">
        <f>IF(OR(J108="",D108="",E108="",F108="",H108="Cancelada"),"",IF(J108="PERSONAJE SIN ASIGNAR","",IF(SUMPRODUCT((tblEscenas[ID de intérprete]=J108)*(tblEscenas[Fecha propuesta]=D108)*(tblEscenas[Escena]&lt;&gt;B108)*(tblEscenas[Estado de planificación]&lt;&gt;"Cancelada")*(tblEscenas[Hora inicio]&lt;F108)*(tblEscenas[Hora fin]&gt;E108))&gt;0,"SOLAPE","")))</f>
        <v/>
      </c>
      <c r="O108" s="23">
        <f>IF(COUNTA(A108:I108)=0,"",IF(OR(A108="",B108="",D108="",E108="",F108="",I108=""),"INCOMPLETO",IF(J108="PERSONAJE SIN ASIGNAR","PERSONAJE SIN ASIGNAR",IF(M108="HORARIO NO VÁLIDO","INCOMPLETO",IF(L108="NO DISPONIBLE","NO DISPONIBLE",IF(M108="FUERA DE HORARIO","FUERA DE HORARIO",IF(N108="SOLAPE","SOLAPE",IF(L108="PENDIENTE","PENDIENTE",IF(L108="SIN REGISTRO","SIN REGISTRO",IF(OR(L108="DISPONIBLE",AND(L108="DISPONIBILIDAD PARCIAL",M108="DENTRO DEL HORARIO")),"OK","INCOMPLETO"))))))))))</f>
        <v/>
      </c>
      <c r="P108" s="22" t="n"/>
      <c r="Q108" s="23">
        <f>IF(A108="","",IF(AND(H108="Cancelada",Resumen!$C$6="No"),"No","Sí"))</f>
        <v/>
      </c>
      <c r="R108" s="45">
        <f>IF(OR(B108="",D108="",Q108&lt;&gt;"Sí"),0,IF(COUNTIFS($B$5:B108,B108,$D$5:D108,D108,$Q$5:Q108,"Sí")=1,1,0))</f>
        <v/>
      </c>
    </row>
    <row r="109">
      <c r="A109" s="21" t="n"/>
      <c r="B109" s="21" t="n"/>
      <c r="C109" s="22" t="n"/>
      <c r="D109" s="43" t="n"/>
      <c r="E109" s="44" t="n"/>
      <c r="F109" s="44" t="n"/>
      <c r="G109" s="21" t="n"/>
      <c r="H109" s="21" t="n"/>
      <c r="I109" s="21" t="n"/>
      <c r="J109" s="23">
        <f>IF(I109="","",IFERROR(INDEX(tblReparto[ID de intérprete],MATCH(I109,tblReparto[Personaje],0)),"PERSONAJE SIN ASIGNAR"))</f>
        <v/>
      </c>
      <c r="K109" s="23">
        <f>IF(I109="","",IFERROR(INDEX(tblReparto[Intérprete],MATCH(I109,tblReparto[Personaje],0)),"PERSONAJE SIN ASIGNAR"))</f>
        <v/>
      </c>
      <c r="L109" s="23">
        <f>IF(OR(J109="",D109=""),"",IF(J109="PERSONAJE SIN ASIGNAR","PERSONAJE SIN ASIGNAR",IF(COUNTIFS(tblDisponibilidad[ID de intérprete],J109,tblDisponibilidad[Fecha],D109)=0,"SIN REGISTRO",IF(COUNTIFS(tblDisponibilidad[ID de intérprete],J109,tblDisponibilidad[Fecha],D109,tblDisponibilidad[Estado],"No disponible")&gt;0,"NO DISPONIBLE",IF(COUNTIFS(tblDisponibilidad[ID de intérprete],J109,tblDisponibilidad[Fecha],D109,tblDisponibilidad[Estado],"Pendiente")&gt;0,"PENDIENTE",IF(COUNTIFS(tblDisponibilidad[ID de intérprete],J109,tblDisponibilidad[Fecha],D109,tblDisponibilidad[Estado],"Disponibilidad parcial")&gt;0,"DISPONIBILIDAD PARCIAL","DISPONIBLE"))))))</f>
        <v/>
      </c>
      <c r="M109" s="23">
        <f>IF(OR(J109="",D109="",E109="",F109=""),"",IF(F109&lt;=E109,"HORARIO NO VÁLIDO",IF(L109&lt;&gt;"DISPONIBILIDAD PARCIAL","",IF(OR(E109&lt;SUMIFS(tblDisponibilidad[Disponible desde],tblDisponibilidad[ID de intérprete],J109,tblDisponibilidad[Fecha],D109),F109&gt;SUMIFS(tblDisponibilidad[Disponible hasta],tblDisponibilidad[ID de intérprete],J109,tblDisponibilidad[Fecha],D109)),"FUERA DE HORARIO","DENTRO DEL HORARIO"))))</f>
        <v/>
      </c>
      <c r="N109" s="23">
        <f>IF(OR(J109="",D109="",E109="",F109="",H109="Cancelada"),"",IF(J109="PERSONAJE SIN ASIGNAR","",IF(SUMPRODUCT((tblEscenas[ID de intérprete]=J109)*(tblEscenas[Fecha propuesta]=D109)*(tblEscenas[Escena]&lt;&gt;B109)*(tblEscenas[Estado de planificación]&lt;&gt;"Cancelada")*(tblEscenas[Hora inicio]&lt;F109)*(tblEscenas[Hora fin]&gt;E109))&gt;0,"SOLAPE","")))</f>
        <v/>
      </c>
      <c r="O109" s="23">
        <f>IF(COUNTA(A109:I109)=0,"",IF(OR(A109="",B109="",D109="",E109="",F109="",I109=""),"INCOMPLETO",IF(J109="PERSONAJE SIN ASIGNAR","PERSONAJE SIN ASIGNAR",IF(M109="HORARIO NO VÁLIDO","INCOMPLETO",IF(L109="NO DISPONIBLE","NO DISPONIBLE",IF(M109="FUERA DE HORARIO","FUERA DE HORARIO",IF(N109="SOLAPE","SOLAPE",IF(L109="PENDIENTE","PENDIENTE",IF(L109="SIN REGISTRO","SIN REGISTRO",IF(OR(L109="DISPONIBLE",AND(L109="DISPONIBILIDAD PARCIAL",M109="DENTRO DEL HORARIO")),"OK","INCOMPLETO"))))))))))</f>
        <v/>
      </c>
      <c r="P109" s="22" t="n"/>
      <c r="Q109" s="23">
        <f>IF(A109="","",IF(AND(H109="Cancelada",Resumen!$C$6="No"),"No","Sí"))</f>
        <v/>
      </c>
      <c r="R109" s="45">
        <f>IF(OR(B109="",D109="",Q109&lt;&gt;"Sí"),0,IF(COUNTIFS($B$5:B109,B109,$D$5:D109,D109,$Q$5:Q109,"Sí")=1,1,0))</f>
        <v/>
      </c>
    </row>
    <row r="110">
      <c r="A110" s="21" t="n"/>
      <c r="B110" s="21" t="n"/>
      <c r="C110" s="22" t="n"/>
      <c r="D110" s="43" t="n"/>
      <c r="E110" s="44" t="n"/>
      <c r="F110" s="44" t="n"/>
      <c r="G110" s="21" t="n"/>
      <c r="H110" s="21" t="n"/>
      <c r="I110" s="21" t="n"/>
      <c r="J110" s="23">
        <f>IF(I110="","",IFERROR(INDEX(tblReparto[ID de intérprete],MATCH(I110,tblReparto[Personaje],0)),"PERSONAJE SIN ASIGNAR"))</f>
        <v/>
      </c>
      <c r="K110" s="23">
        <f>IF(I110="","",IFERROR(INDEX(tblReparto[Intérprete],MATCH(I110,tblReparto[Personaje],0)),"PERSONAJE SIN ASIGNAR"))</f>
        <v/>
      </c>
      <c r="L110" s="23">
        <f>IF(OR(J110="",D110=""),"",IF(J110="PERSONAJE SIN ASIGNAR","PERSONAJE SIN ASIGNAR",IF(COUNTIFS(tblDisponibilidad[ID de intérprete],J110,tblDisponibilidad[Fecha],D110)=0,"SIN REGISTRO",IF(COUNTIFS(tblDisponibilidad[ID de intérprete],J110,tblDisponibilidad[Fecha],D110,tblDisponibilidad[Estado],"No disponible")&gt;0,"NO DISPONIBLE",IF(COUNTIFS(tblDisponibilidad[ID de intérprete],J110,tblDisponibilidad[Fecha],D110,tblDisponibilidad[Estado],"Pendiente")&gt;0,"PENDIENTE",IF(COUNTIFS(tblDisponibilidad[ID de intérprete],J110,tblDisponibilidad[Fecha],D110,tblDisponibilidad[Estado],"Disponibilidad parcial")&gt;0,"DISPONIBILIDAD PARCIAL","DISPONIBLE"))))))</f>
        <v/>
      </c>
      <c r="M110" s="23">
        <f>IF(OR(J110="",D110="",E110="",F110=""),"",IF(F110&lt;=E110,"HORARIO NO VÁLIDO",IF(L110&lt;&gt;"DISPONIBILIDAD PARCIAL","",IF(OR(E110&lt;SUMIFS(tblDisponibilidad[Disponible desde],tblDisponibilidad[ID de intérprete],J110,tblDisponibilidad[Fecha],D110),F110&gt;SUMIFS(tblDisponibilidad[Disponible hasta],tblDisponibilidad[ID de intérprete],J110,tblDisponibilidad[Fecha],D110)),"FUERA DE HORARIO","DENTRO DEL HORARIO"))))</f>
        <v/>
      </c>
      <c r="N110" s="23">
        <f>IF(OR(J110="",D110="",E110="",F110="",H110="Cancelada"),"",IF(J110="PERSONAJE SIN ASIGNAR","",IF(SUMPRODUCT((tblEscenas[ID de intérprete]=J110)*(tblEscenas[Fecha propuesta]=D110)*(tblEscenas[Escena]&lt;&gt;B110)*(tblEscenas[Estado de planificación]&lt;&gt;"Cancelada")*(tblEscenas[Hora inicio]&lt;F110)*(tblEscenas[Hora fin]&gt;E110))&gt;0,"SOLAPE","")))</f>
        <v/>
      </c>
      <c r="O110" s="23">
        <f>IF(COUNTA(A110:I110)=0,"",IF(OR(A110="",B110="",D110="",E110="",F110="",I110=""),"INCOMPLETO",IF(J110="PERSONAJE SIN ASIGNAR","PERSONAJE SIN ASIGNAR",IF(M110="HORARIO NO VÁLIDO","INCOMPLETO",IF(L110="NO DISPONIBLE","NO DISPONIBLE",IF(M110="FUERA DE HORARIO","FUERA DE HORARIO",IF(N110="SOLAPE","SOLAPE",IF(L110="PENDIENTE","PENDIENTE",IF(L110="SIN REGISTRO","SIN REGISTRO",IF(OR(L110="DISPONIBLE",AND(L110="DISPONIBILIDAD PARCIAL",M110="DENTRO DEL HORARIO")),"OK","INCOMPLETO"))))))))))</f>
        <v/>
      </c>
      <c r="P110" s="22" t="n"/>
      <c r="Q110" s="23">
        <f>IF(A110="","",IF(AND(H110="Cancelada",Resumen!$C$6="No"),"No","Sí"))</f>
        <v/>
      </c>
      <c r="R110" s="45">
        <f>IF(OR(B110="",D110="",Q110&lt;&gt;"Sí"),0,IF(COUNTIFS($B$5:B110,B110,$D$5:D110,D110,$Q$5:Q110,"Sí")=1,1,0))</f>
        <v/>
      </c>
    </row>
    <row r="111">
      <c r="A111" s="21" t="n"/>
      <c r="B111" s="21" t="n"/>
      <c r="C111" s="22" t="n"/>
      <c r="D111" s="43" t="n"/>
      <c r="E111" s="44" t="n"/>
      <c r="F111" s="44" t="n"/>
      <c r="G111" s="21" t="n"/>
      <c r="H111" s="21" t="n"/>
      <c r="I111" s="21" t="n"/>
      <c r="J111" s="23">
        <f>IF(I111="","",IFERROR(INDEX(tblReparto[ID de intérprete],MATCH(I111,tblReparto[Personaje],0)),"PERSONAJE SIN ASIGNAR"))</f>
        <v/>
      </c>
      <c r="K111" s="23">
        <f>IF(I111="","",IFERROR(INDEX(tblReparto[Intérprete],MATCH(I111,tblReparto[Personaje],0)),"PERSONAJE SIN ASIGNAR"))</f>
        <v/>
      </c>
      <c r="L111" s="23">
        <f>IF(OR(J111="",D111=""),"",IF(J111="PERSONAJE SIN ASIGNAR","PERSONAJE SIN ASIGNAR",IF(COUNTIFS(tblDisponibilidad[ID de intérprete],J111,tblDisponibilidad[Fecha],D111)=0,"SIN REGISTRO",IF(COUNTIFS(tblDisponibilidad[ID de intérprete],J111,tblDisponibilidad[Fecha],D111,tblDisponibilidad[Estado],"No disponible")&gt;0,"NO DISPONIBLE",IF(COUNTIFS(tblDisponibilidad[ID de intérprete],J111,tblDisponibilidad[Fecha],D111,tblDisponibilidad[Estado],"Pendiente")&gt;0,"PENDIENTE",IF(COUNTIFS(tblDisponibilidad[ID de intérprete],J111,tblDisponibilidad[Fecha],D111,tblDisponibilidad[Estado],"Disponibilidad parcial")&gt;0,"DISPONIBILIDAD PARCIAL","DISPONIBLE"))))))</f>
        <v/>
      </c>
      <c r="M111" s="23">
        <f>IF(OR(J111="",D111="",E111="",F111=""),"",IF(F111&lt;=E111,"HORARIO NO VÁLIDO",IF(L111&lt;&gt;"DISPONIBILIDAD PARCIAL","",IF(OR(E111&lt;SUMIFS(tblDisponibilidad[Disponible desde],tblDisponibilidad[ID de intérprete],J111,tblDisponibilidad[Fecha],D111),F111&gt;SUMIFS(tblDisponibilidad[Disponible hasta],tblDisponibilidad[ID de intérprete],J111,tblDisponibilidad[Fecha],D111)),"FUERA DE HORARIO","DENTRO DEL HORARIO"))))</f>
        <v/>
      </c>
      <c r="N111" s="23">
        <f>IF(OR(J111="",D111="",E111="",F111="",H111="Cancelada"),"",IF(J111="PERSONAJE SIN ASIGNAR","",IF(SUMPRODUCT((tblEscenas[ID de intérprete]=J111)*(tblEscenas[Fecha propuesta]=D111)*(tblEscenas[Escena]&lt;&gt;B111)*(tblEscenas[Estado de planificación]&lt;&gt;"Cancelada")*(tblEscenas[Hora inicio]&lt;F111)*(tblEscenas[Hora fin]&gt;E111))&gt;0,"SOLAPE","")))</f>
        <v/>
      </c>
      <c r="O111" s="23">
        <f>IF(COUNTA(A111:I111)=0,"",IF(OR(A111="",B111="",D111="",E111="",F111="",I111=""),"INCOMPLETO",IF(J111="PERSONAJE SIN ASIGNAR","PERSONAJE SIN ASIGNAR",IF(M111="HORARIO NO VÁLIDO","INCOMPLETO",IF(L111="NO DISPONIBLE","NO DISPONIBLE",IF(M111="FUERA DE HORARIO","FUERA DE HORARIO",IF(N111="SOLAPE","SOLAPE",IF(L111="PENDIENTE","PENDIENTE",IF(L111="SIN REGISTRO","SIN REGISTRO",IF(OR(L111="DISPONIBLE",AND(L111="DISPONIBILIDAD PARCIAL",M111="DENTRO DEL HORARIO")),"OK","INCOMPLETO"))))))))))</f>
        <v/>
      </c>
      <c r="P111" s="22" t="n"/>
      <c r="Q111" s="23">
        <f>IF(A111="","",IF(AND(H111="Cancelada",Resumen!$C$6="No"),"No","Sí"))</f>
        <v/>
      </c>
      <c r="R111" s="45">
        <f>IF(OR(B111="",D111="",Q111&lt;&gt;"Sí"),0,IF(COUNTIFS($B$5:B111,B111,$D$5:D111,D111,$Q$5:Q111,"Sí")=1,1,0))</f>
        <v/>
      </c>
    </row>
    <row r="112">
      <c r="A112" s="21" t="n"/>
      <c r="B112" s="21" t="n"/>
      <c r="C112" s="22" t="n"/>
      <c r="D112" s="43" t="n"/>
      <c r="E112" s="44" t="n"/>
      <c r="F112" s="44" t="n"/>
      <c r="G112" s="21" t="n"/>
      <c r="H112" s="21" t="n"/>
      <c r="I112" s="21" t="n"/>
      <c r="J112" s="23">
        <f>IF(I112="","",IFERROR(INDEX(tblReparto[ID de intérprete],MATCH(I112,tblReparto[Personaje],0)),"PERSONAJE SIN ASIGNAR"))</f>
        <v/>
      </c>
      <c r="K112" s="23">
        <f>IF(I112="","",IFERROR(INDEX(tblReparto[Intérprete],MATCH(I112,tblReparto[Personaje],0)),"PERSONAJE SIN ASIGNAR"))</f>
        <v/>
      </c>
      <c r="L112" s="23">
        <f>IF(OR(J112="",D112=""),"",IF(J112="PERSONAJE SIN ASIGNAR","PERSONAJE SIN ASIGNAR",IF(COUNTIFS(tblDisponibilidad[ID de intérprete],J112,tblDisponibilidad[Fecha],D112)=0,"SIN REGISTRO",IF(COUNTIFS(tblDisponibilidad[ID de intérprete],J112,tblDisponibilidad[Fecha],D112,tblDisponibilidad[Estado],"No disponible")&gt;0,"NO DISPONIBLE",IF(COUNTIFS(tblDisponibilidad[ID de intérprete],J112,tblDisponibilidad[Fecha],D112,tblDisponibilidad[Estado],"Pendiente")&gt;0,"PENDIENTE",IF(COUNTIFS(tblDisponibilidad[ID de intérprete],J112,tblDisponibilidad[Fecha],D112,tblDisponibilidad[Estado],"Disponibilidad parcial")&gt;0,"DISPONIBILIDAD PARCIAL","DISPONIBLE"))))))</f>
        <v/>
      </c>
      <c r="M112" s="23">
        <f>IF(OR(J112="",D112="",E112="",F112=""),"",IF(F112&lt;=E112,"HORARIO NO VÁLIDO",IF(L112&lt;&gt;"DISPONIBILIDAD PARCIAL","",IF(OR(E112&lt;SUMIFS(tblDisponibilidad[Disponible desde],tblDisponibilidad[ID de intérprete],J112,tblDisponibilidad[Fecha],D112),F112&gt;SUMIFS(tblDisponibilidad[Disponible hasta],tblDisponibilidad[ID de intérprete],J112,tblDisponibilidad[Fecha],D112)),"FUERA DE HORARIO","DENTRO DEL HORARIO"))))</f>
        <v/>
      </c>
      <c r="N112" s="23">
        <f>IF(OR(J112="",D112="",E112="",F112="",H112="Cancelada"),"",IF(J112="PERSONAJE SIN ASIGNAR","",IF(SUMPRODUCT((tblEscenas[ID de intérprete]=J112)*(tblEscenas[Fecha propuesta]=D112)*(tblEscenas[Escena]&lt;&gt;B112)*(tblEscenas[Estado de planificación]&lt;&gt;"Cancelada")*(tblEscenas[Hora inicio]&lt;F112)*(tblEscenas[Hora fin]&gt;E112))&gt;0,"SOLAPE","")))</f>
        <v/>
      </c>
      <c r="O112" s="23">
        <f>IF(COUNTA(A112:I112)=0,"",IF(OR(A112="",B112="",D112="",E112="",F112="",I112=""),"INCOMPLETO",IF(J112="PERSONAJE SIN ASIGNAR","PERSONAJE SIN ASIGNAR",IF(M112="HORARIO NO VÁLIDO","INCOMPLETO",IF(L112="NO DISPONIBLE","NO DISPONIBLE",IF(M112="FUERA DE HORARIO","FUERA DE HORARIO",IF(N112="SOLAPE","SOLAPE",IF(L112="PENDIENTE","PENDIENTE",IF(L112="SIN REGISTRO","SIN REGISTRO",IF(OR(L112="DISPONIBLE",AND(L112="DISPONIBILIDAD PARCIAL",M112="DENTRO DEL HORARIO")),"OK","INCOMPLETO"))))))))))</f>
        <v/>
      </c>
      <c r="P112" s="22" t="n"/>
      <c r="Q112" s="23">
        <f>IF(A112="","",IF(AND(H112="Cancelada",Resumen!$C$6="No"),"No","Sí"))</f>
        <v/>
      </c>
      <c r="R112" s="45">
        <f>IF(OR(B112="",D112="",Q112&lt;&gt;"Sí"),0,IF(COUNTIFS($B$5:B112,B112,$D$5:D112,D112,$Q$5:Q112,"Sí")=1,1,0))</f>
        <v/>
      </c>
    </row>
    <row r="113">
      <c r="A113" s="21" t="n"/>
      <c r="B113" s="21" t="n"/>
      <c r="C113" s="22" t="n"/>
      <c r="D113" s="43" t="n"/>
      <c r="E113" s="44" t="n"/>
      <c r="F113" s="44" t="n"/>
      <c r="G113" s="21" t="n"/>
      <c r="H113" s="21" t="n"/>
      <c r="I113" s="21" t="n"/>
      <c r="J113" s="23">
        <f>IF(I113="","",IFERROR(INDEX(tblReparto[ID de intérprete],MATCH(I113,tblReparto[Personaje],0)),"PERSONAJE SIN ASIGNAR"))</f>
        <v/>
      </c>
      <c r="K113" s="23">
        <f>IF(I113="","",IFERROR(INDEX(tblReparto[Intérprete],MATCH(I113,tblReparto[Personaje],0)),"PERSONAJE SIN ASIGNAR"))</f>
        <v/>
      </c>
      <c r="L113" s="23">
        <f>IF(OR(J113="",D113=""),"",IF(J113="PERSONAJE SIN ASIGNAR","PERSONAJE SIN ASIGNAR",IF(COUNTIFS(tblDisponibilidad[ID de intérprete],J113,tblDisponibilidad[Fecha],D113)=0,"SIN REGISTRO",IF(COUNTIFS(tblDisponibilidad[ID de intérprete],J113,tblDisponibilidad[Fecha],D113,tblDisponibilidad[Estado],"No disponible")&gt;0,"NO DISPONIBLE",IF(COUNTIFS(tblDisponibilidad[ID de intérprete],J113,tblDisponibilidad[Fecha],D113,tblDisponibilidad[Estado],"Pendiente")&gt;0,"PENDIENTE",IF(COUNTIFS(tblDisponibilidad[ID de intérprete],J113,tblDisponibilidad[Fecha],D113,tblDisponibilidad[Estado],"Disponibilidad parcial")&gt;0,"DISPONIBILIDAD PARCIAL","DISPONIBLE"))))))</f>
        <v/>
      </c>
      <c r="M113" s="23">
        <f>IF(OR(J113="",D113="",E113="",F113=""),"",IF(F113&lt;=E113,"HORARIO NO VÁLIDO",IF(L113&lt;&gt;"DISPONIBILIDAD PARCIAL","",IF(OR(E113&lt;SUMIFS(tblDisponibilidad[Disponible desde],tblDisponibilidad[ID de intérprete],J113,tblDisponibilidad[Fecha],D113),F113&gt;SUMIFS(tblDisponibilidad[Disponible hasta],tblDisponibilidad[ID de intérprete],J113,tblDisponibilidad[Fecha],D113)),"FUERA DE HORARIO","DENTRO DEL HORARIO"))))</f>
        <v/>
      </c>
      <c r="N113" s="23">
        <f>IF(OR(J113="",D113="",E113="",F113="",H113="Cancelada"),"",IF(J113="PERSONAJE SIN ASIGNAR","",IF(SUMPRODUCT((tblEscenas[ID de intérprete]=J113)*(tblEscenas[Fecha propuesta]=D113)*(tblEscenas[Escena]&lt;&gt;B113)*(tblEscenas[Estado de planificación]&lt;&gt;"Cancelada")*(tblEscenas[Hora inicio]&lt;F113)*(tblEscenas[Hora fin]&gt;E113))&gt;0,"SOLAPE","")))</f>
        <v/>
      </c>
      <c r="O113" s="23">
        <f>IF(COUNTA(A113:I113)=0,"",IF(OR(A113="",B113="",D113="",E113="",F113="",I113=""),"INCOMPLETO",IF(J113="PERSONAJE SIN ASIGNAR","PERSONAJE SIN ASIGNAR",IF(M113="HORARIO NO VÁLIDO","INCOMPLETO",IF(L113="NO DISPONIBLE","NO DISPONIBLE",IF(M113="FUERA DE HORARIO","FUERA DE HORARIO",IF(N113="SOLAPE","SOLAPE",IF(L113="PENDIENTE","PENDIENTE",IF(L113="SIN REGISTRO","SIN REGISTRO",IF(OR(L113="DISPONIBLE",AND(L113="DISPONIBILIDAD PARCIAL",M113="DENTRO DEL HORARIO")),"OK","INCOMPLETO"))))))))))</f>
        <v/>
      </c>
      <c r="P113" s="22" t="n"/>
      <c r="Q113" s="23">
        <f>IF(A113="","",IF(AND(H113="Cancelada",Resumen!$C$6="No"),"No","Sí"))</f>
        <v/>
      </c>
      <c r="R113" s="45">
        <f>IF(OR(B113="",D113="",Q113&lt;&gt;"Sí"),0,IF(COUNTIFS($B$5:B113,B113,$D$5:D113,D113,$Q$5:Q113,"Sí")=1,1,0))</f>
        <v/>
      </c>
    </row>
    <row r="114">
      <c r="A114" s="21" t="n"/>
      <c r="B114" s="21" t="n"/>
      <c r="C114" s="22" t="n"/>
      <c r="D114" s="43" t="n"/>
      <c r="E114" s="44" t="n"/>
      <c r="F114" s="44" t="n"/>
      <c r="G114" s="21" t="n"/>
      <c r="H114" s="21" t="n"/>
      <c r="I114" s="21" t="n"/>
      <c r="J114" s="23">
        <f>IF(I114="","",IFERROR(INDEX(tblReparto[ID de intérprete],MATCH(I114,tblReparto[Personaje],0)),"PERSONAJE SIN ASIGNAR"))</f>
        <v/>
      </c>
      <c r="K114" s="23">
        <f>IF(I114="","",IFERROR(INDEX(tblReparto[Intérprete],MATCH(I114,tblReparto[Personaje],0)),"PERSONAJE SIN ASIGNAR"))</f>
        <v/>
      </c>
      <c r="L114" s="23">
        <f>IF(OR(J114="",D114=""),"",IF(J114="PERSONAJE SIN ASIGNAR","PERSONAJE SIN ASIGNAR",IF(COUNTIFS(tblDisponibilidad[ID de intérprete],J114,tblDisponibilidad[Fecha],D114)=0,"SIN REGISTRO",IF(COUNTIFS(tblDisponibilidad[ID de intérprete],J114,tblDisponibilidad[Fecha],D114,tblDisponibilidad[Estado],"No disponible")&gt;0,"NO DISPONIBLE",IF(COUNTIFS(tblDisponibilidad[ID de intérprete],J114,tblDisponibilidad[Fecha],D114,tblDisponibilidad[Estado],"Pendiente")&gt;0,"PENDIENTE",IF(COUNTIFS(tblDisponibilidad[ID de intérprete],J114,tblDisponibilidad[Fecha],D114,tblDisponibilidad[Estado],"Disponibilidad parcial")&gt;0,"DISPONIBILIDAD PARCIAL","DISPONIBLE"))))))</f>
        <v/>
      </c>
      <c r="M114" s="23">
        <f>IF(OR(J114="",D114="",E114="",F114=""),"",IF(F114&lt;=E114,"HORARIO NO VÁLIDO",IF(L114&lt;&gt;"DISPONIBILIDAD PARCIAL","",IF(OR(E114&lt;SUMIFS(tblDisponibilidad[Disponible desde],tblDisponibilidad[ID de intérprete],J114,tblDisponibilidad[Fecha],D114),F114&gt;SUMIFS(tblDisponibilidad[Disponible hasta],tblDisponibilidad[ID de intérprete],J114,tblDisponibilidad[Fecha],D114)),"FUERA DE HORARIO","DENTRO DEL HORARIO"))))</f>
        <v/>
      </c>
      <c r="N114" s="23">
        <f>IF(OR(J114="",D114="",E114="",F114="",H114="Cancelada"),"",IF(J114="PERSONAJE SIN ASIGNAR","",IF(SUMPRODUCT((tblEscenas[ID de intérprete]=J114)*(tblEscenas[Fecha propuesta]=D114)*(tblEscenas[Escena]&lt;&gt;B114)*(tblEscenas[Estado de planificación]&lt;&gt;"Cancelada")*(tblEscenas[Hora inicio]&lt;F114)*(tblEscenas[Hora fin]&gt;E114))&gt;0,"SOLAPE","")))</f>
        <v/>
      </c>
      <c r="O114" s="23">
        <f>IF(COUNTA(A114:I114)=0,"",IF(OR(A114="",B114="",D114="",E114="",F114="",I114=""),"INCOMPLETO",IF(J114="PERSONAJE SIN ASIGNAR","PERSONAJE SIN ASIGNAR",IF(M114="HORARIO NO VÁLIDO","INCOMPLETO",IF(L114="NO DISPONIBLE","NO DISPONIBLE",IF(M114="FUERA DE HORARIO","FUERA DE HORARIO",IF(N114="SOLAPE","SOLAPE",IF(L114="PENDIENTE","PENDIENTE",IF(L114="SIN REGISTRO","SIN REGISTRO",IF(OR(L114="DISPONIBLE",AND(L114="DISPONIBILIDAD PARCIAL",M114="DENTRO DEL HORARIO")),"OK","INCOMPLETO"))))))))))</f>
        <v/>
      </c>
      <c r="P114" s="22" t="n"/>
      <c r="Q114" s="23">
        <f>IF(A114="","",IF(AND(H114="Cancelada",Resumen!$C$6="No"),"No","Sí"))</f>
        <v/>
      </c>
      <c r="R114" s="45">
        <f>IF(OR(B114="",D114="",Q114&lt;&gt;"Sí"),0,IF(COUNTIFS($B$5:B114,B114,$D$5:D114,D114,$Q$5:Q114,"Sí")=1,1,0))</f>
        <v/>
      </c>
    </row>
    <row r="115">
      <c r="A115" s="21" t="n"/>
      <c r="B115" s="21" t="n"/>
      <c r="C115" s="22" t="n"/>
      <c r="D115" s="43" t="n"/>
      <c r="E115" s="44" t="n"/>
      <c r="F115" s="44" t="n"/>
      <c r="G115" s="21" t="n"/>
      <c r="H115" s="21" t="n"/>
      <c r="I115" s="21" t="n"/>
      <c r="J115" s="23">
        <f>IF(I115="","",IFERROR(INDEX(tblReparto[ID de intérprete],MATCH(I115,tblReparto[Personaje],0)),"PERSONAJE SIN ASIGNAR"))</f>
        <v/>
      </c>
      <c r="K115" s="23">
        <f>IF(I115="","",IFERROR(INDEX(tblReparto[Intérprete],MATCH(I115,tblReparto[Personaje],0)),"PERSONAJE SIN ASIGNAR"))</f>
        <v/>
      </c>
      <c r="L115" s="23">
        <f>IF(OR(J115="",D115=""),"",IF(J115="PERSONAJE SIN ASIGNAR","PERSONAJE SIN ASIGNAR",IF(COUNTIFS(tblDisponibilidad[ID de intérprete],J115,tblDisponibilidad[Fecha],D115)=0,"SIN REGISTRO",IF(COUNTIFS(tblDisponibilidad[ID de intérprete],J115,tblDisponibilidad[Fecha],D115,tblDisponibilidad[Estado],"No disponible")&gt;0,"NO DISPONIBLE",IF(COUNTIFS(tblDisponibilidad[ID de intérprete],J115,tblDisponibilidad[Fecha],D115,tblDisponibilidad[Estado],"Pendiente")&gt;0,"PENDIENTE",IF(COUNTIFS(tblDisponibilidad[ID de intérprete],J115,tblDisponibilidad[Fecha],D115,tblDisponibilidad[Estado],"Disponibilidad parcial")&gt;0,"DISPONIBILIDAD PARCIAL","DISPONIBLE"))))))</f>
        <v/>
      </c>
      <c r="M115" s="23">
        <f>IF(OR(J115="",D115="",E115="",F115=""),"",IF(F115&lt;=E115,"HORARIO NO VÁLIDO",IF(L115&lt;&gt;"DISPONIBILIDAD PARCIAL","",IF(OR(E115&lt;SUMIFS(tblDisponibilidad[Disponible desde],tblDisponibilidad[ID de intérprete],J115,tblDisponibilidad[Fecha],D115),F115&gt;SUMIFS(tblDisponibilidad[Disponible hasta],tblDisponibilidad[ID de intérprete],J115,tblDisponibilidad[Fecha],D115)),"FUERA DE HORARIO","DENTRO DEL HORARIO"))))</f>
        <v/>
      </c>
      <c r="N115" s="23">
        <f>IF(OR(J115="",D115="",E115="",F115="",H115="Cancelada"),"",IF(J115="PERSONAJE SIN ASIGNAR","",IF(SUMPRODUCT((tblEscenas[ID de intérprete]=J115)*(tblEscenas[Fecha propuesta]=D115)*(tblEscenas[Escena]&lt;&gt;B115)*(tblEscenas[Estado de planificación]&lt;&gt;"Cancelada")*(tblEscenas[Hora inicio]&lt;F115)*(tblEscenas[Hora fin]&gt;E115))&gt;0,"SOLAPE","")))</f>
        <v/>
      </c>
      <c r="O115" s="23">
        <f>IF(COUNTA(A115:I115)=0,"",IF(OR(A115="",B115="",D115="",E115="",F115="",I115=""),"INCOMPLETO",IF(J115="PERSONAJE SIN ASIGNAR","PERSONAJE SIN ASIGNAR",IF(M115="HORARIO NO VÁLIDO","INCOMPLETO",IF(L115="NO DISPONIBLE","NO DISPONIBLE",IF(M115="FUERA DE HORARIO","FUERA DE HORARIO",IF(N115="SOLAPE","SOLAPE",IF(L115="PENDIENTE","PENDIENTE",IF(L115="SIN REGISTRO","SIN REGISTRO",IF(OR(L115="DISPONIBLE",AND(L115="DISPONIBILIDAD PARCIAL",M115="DENTRO DEL HORARIO")),"OK","INCOMPLETO"))))))))))</f>
        <v/>
      </c>
      <c r="P115" s="22" t="n"/>
      <c r="Q115" s="23">
        <f>IF(A115="","",IF(AND(H115="Cancelada",Resumen!$C$6="No"),"No","Sí"))</f>
        <v/>
      </c>
      <c r="R115" s="45">
        <f>IF(OR(B115="",D115="",Q115&lt;&gt;"Sí"),0,IF(COUNTIFS($B$5:B115,B115,$D$5:D115,D115,$Q$5:Q115,"Sí")=1,1,0))</f>
        <v/>
      </c>
    </row>
    <row r="116">
      <c r="A116" s="21" t="n"/>
      <c r="B116" s="21" t="n"/>
      <c r="C116" s="22" t="n"/>
      <c r="D116" s="43" t="n"/>
      <c r="E116" s="44" t="n"/>
      <c r="F116" s="44" t="n"/>
      <c r="G116" s="21" t="n"/>
      <c r="H116" s="21" t="n"/>
      <c r="I116" s="21" t="n"/>
      <c r="J116" s="23">
        <f>IF(I116="","",IFERROR(INDEX(tblReparto[ID de intérprete],MATCH(I116,tblReparto[Personaje],0)),"PERSONAJE SIN ASIGNAR"))</f>
        <v/>
      </c>
      <c r="K116" s="23">
        <f>IF(I116="","",IFERROR(INDEX(tblReparto[Intérprete],MATCH(I116,tblReparto[Personaje],0)),"PERSONAJE SIN ASIGNAR"))</f>
        <v/>
      </c>
      <c r="L116" s="23">
        <f>IF(OR(J116="",D116=""),"",IF(J116="PERSONAJE SIN ASIGNAR","PERSONAJE SIN ASIGNAR",IF(COUNTIFS(tblDisponibilidad[ID de intérprete],J116,tblDisponibilidad[Fecha],D116)=0,"SIN REGISTRO",IF(COUNTIFS(tblDisponibilidad[ID de intérprete],J116,tblDisponibilidad[Fecha],D116,tblDisponibilidad[Estado],"No disponible")&gt;0,"NO DISPONIBLE",IF(COUNTIFS(tblDisponibilidad[ID de intérprete],J116,tblDisponibilidad[Fecha],D116,tblDisponibilidad[Estado],"Pendiente")&gt;0,"PENDIENTE",IF(COUNTIFS(tblDisponibilidad[ID de intérprete],J116,tblDisponibilidad[Fecha],D116,tblDisponibilidad[Estado],"Disponibilidad parcial")&gt;0,"DISPONIBILIDAD PARCIAL","DISPONIBLE"))))))</f>
        <v/>
      </c>
      <c r="M116" s="23">
        <f>IF(OR(J116="",D116="",E116="",F116=""),"",IF(F116&lt;=E116,"HORARIO NO VÁLIDO",IF(L116&lt;&gt;"DISPONIBILIDAD PARCIAL","",IF(OR(E116&lt;SUMIFS(tblDisponibilidad[Disponible desde],tblDisponibilidad[ID de intérprete],J116,tblDisponibilidad[Fecha],D116),F116&gt;SUMIFS(tblDisponibilidad[Disponible hasta],tblDisponibilidad[ID de intérprete],J116,tblDisponibilidad[Fecha],D116)),"FUERA DE HORARIO","DENTRO DEL HORARIO"))))</f>
        <v/>
      </c>
      <c r="N116" s="23">
        <f>IF(OR(J116="",D116="",E116="",F116="",H116="Cancelada"),"",IF(J116="PERSONAJE SIN ASIGNAR","",IF(SUMPRODUCT((tblEscenas[ID de intérprete]=J116)*(tblEscenas[Fecha propuesta]=D116)*(tblEscenas[Escena]&lt;&gt;B116)*(tblEscenas[Estado de planificación]&lt;&gt;"Cancelada")*(tblEscenas[Hora inicio]&lt;F116)*(tblEscenas[Hora fin]&gt;E116))&gt;0,"SOLAPE","")))</f>
        <v/>
      </c>
      <c r="O116" s="23">
        <f>IF(COUNTA(A116:I116)=0,"",IF(OR(A116="",B116="",D116="",E116="",F116="",I116=""),"INCOMPLETO",IF(J116="PERSONAJE SIN ASIGNAR","PERSONAJE SIN ASIGNAR",IF(M116="HORARIO NO VÁLIDO","INCOMPLETO",IF(L116="NO DISPONIBLE","NO DISPONIBLE",IF(M116="FUERA DE HORARIO","FUERA DE HORARIO",IF(N116="SOLAPE","SOLAPE",IF(L116="PENDIENTE","PENDIENTE",IF(L116="SIN REGISTRO","SIN REGISTRO",IF(OR(L116="DISPONIBLE",AND(L116="DISPONIBILIDAD PARCIAL",M116="DENTRO DEL HORARIO")),"OK","INCOMPLETO"))))))))))</f>
        <v/>
      </c>
      <c r="P116" s="22" t="n"/>
      <c r="Q116" s="23">
        <f>IF(A116="","",IF(AND(H116="Cancelada",Resumen!$C$6="No"),"No","Sí"))</f>
        <v/>
      </c>
      <c r="R116" s="45">
        <f>IF(OR(B116="",D116="",Q116&lt;&gt;"Sí"),0,IF(COUNTIFS($B$5:B116,B116,$D$5:D116,D116,$Q$5:Q116,"Sí")=1,1,0))</f>
        <v/>
      </c>
    </row>
    <row r="117">
      <c r="A117" s="21" t="n"/>
      <c r="B117" s="21" t="n"/>
      <c r="C117" s="22" t="n"/>
      <c r="D117" s="43" t="n"/>
      <c r="E117" s="44" t="n"/>
      <c r="F117" s="44" t="n"/>
      <c r="G117" s="21" t="n"/>
      <c r="H117" s="21" t="n"/>
      <c r="I117" s="21" t="n"/>
      <c r="J117" s="23">
        <f>IF(I117="","",IFERROR(INDEX(tblReparto[ID de intérprete],MATCH(I117,tblReparto[Personaje],0)),"PERSONAJE SIN ASIGNAR"))</f>
        <v/>
      </c>
      <c r="K117" s="23">
        <f>IF(I117="","",IFERROR(INDEX(tblReparto[Intérprete],MATCH(I117,tblReparto[Personaje],0)),"PERSONAJE SIN ASIGNAR"))</f>
        <v/>
      </c>
      <c r="L117" s="23">
        <f>IF(OR(J117="",D117=""),"",IF(J117="PERSONAJE SIN ASIGNAR","PERSONAJE SIN ASIGNAR",IF(COUNTIFS(tblDisponibilidad[ID de intérprete],J117,tblDisponibilidad[Fecha],D117)=0,"SIN REGISTRO",IF(COUNTIFS(tblDisponibilidad[ID de intérprete],J117,tblDisponibilidad[Fecha],D117,tblDisponibilidad[Estado],"No disponible")&gt;0,"NO DISPONIBLE",IF(COUNTIFS(tblDisponibilidad[ID de intérprete],J117,tblDisponibilidad[Fecha],D117,tblDisponibilidad[Estado],"Pendiente")&gt;0,"PENDIENTE",IF(COUNTIFS(tblDisponibilidad[ID de intérprete],J117,tblDisponibilidad[Fecha],D117,tblDisponibilidad[Estado],"Disponibilidad parcial")&gt;0,"DISPONIBILIDAD PARCIAL","DISPONIBLE"))))))</f>
        <v/>
      </c>
      <c r="M117" s="23">
        <f>IF(OR(J117="",D117="",E117="",F117=""),"",IF(F117&lt;=E117,"HORARIO NO VÁLIDO",IF(L117&lt;&gt;"DISPONIBILIDAD PARCIAL","",IF(OR(E117&lt;SUMIFS(tblDisponibilidad[Disponible desde],tblDisponibilidad[ID de intérprete],J117,tblDisponibilidad[Fecha],D117),F117&gt;SUMIFS(tblDisponibilidad[Disponible hasta],tblDisponibilidad[ID de intérprete],J117,tblDisponibilidad[Fecha],D117)),"FUERA DE HORARIO","DENTRO DEL HORARIO"))))</f>
        <v/>
      </c>
      <c r="N117" s="23">
        <f>IF(OR(J117="",D117="",E117="",F117="",H117="Cancelada"),"",IF(J117="PERSONAJE SIN ASIGNAR","",IF(SUMPRODUCT((tblEscenas[ID de intérprete]=J117)*(tblEscenas[Fecha propuesta]=D117)*(tblEscenas[Escena]&lt;&gt;B117)*(tblEscenas[Estado de planificación]&lt;&gt;"Cancelada")*(tblEscenas[Hora inicio]&lt;F117)*(tblEscenas[Hora fin]&gt;E117))&gt;0,"SOLAPE","")))</f>
        <v/>
      </c>
      <c r="O117" s="23">
        <f>IF(COUNTA(A117:I117)=0,"",IF(OR(A117="",B117="",D117="",E117="",F117="",I117=""),"INCOMPLETO",IF(J117="PERSONAJE SIN ASIGNAR","PERSONAJE SIN ASIGNAR",IF(M117="HORARIO NO VÁLIDO","INCOMPLETO",IF(L117="NO DISPONIBLE","NO DISPONIBLE",IF(M117="FUERA DE HORARIO","FUERA DE HORARIO",IF(N117="SOLAPE","SOLAPE",IF(L117="PENDIENTE","PENDIENTE",IF(L117="SIN REGISTRO","SIN REGISTRO",IF(OR(L117="DISPONIBLE",AND(L117="DISPONIBILIDAD PARCIAL",M117="DENTRO DEL HORARIO")),"OK","INCOMPLETO"))))))))))</f>
        <v/>
      </c>
      <c r="P117" s="22" t="n"/>
      <c r="Q117" s="23">
        <f>IF(A117="","",IF(AND(H117="Cancelada",Resumen!$C$6="No"),"No","Sí"))</f>
        <v/>
      </c>
      <c r="R117" s="45">
        <f>IF(OR(B117="",D117="",Q117&lt;&gt;"Sí"),0,IF(COUNTIFS($B$5:B117,B117,$D$5:D117,D117,$Q$5:Q117,"Sí")=1,1,0))</f>
        <v/>
      </c>
    </row>
    <row r="118">
      <c r="A118" s="21" t="n"/>
      <c r="B118" s="21" t="n"/>
      <c r="C118" s="22" t="n"/>
      <c r="D118" s="43" t="n"/>
      <c r="E118" s="44" t="n"/>
      <c r="F118" s="44" t="n"/>
      <c r="G118" s="21" t="n"/>
      <c r="H118" s="21" t="n"/>
      <c r="I118" s="21" t="n"/>
      <c r="J118" s="23">
        <f>IF(I118="","",IFERROR(INDEX(tblReparto[ID de intérprete],MATCH(I118,tblReparto[Personaje],0)),"PERSONAJE SIN ASIGNAR"))</f>
        <v/>
      </c>
      <c r="K118" s="23">
        <f>IF(I118="","",IFERROR(INDEX(tblReparto[Intérprete],MATCH(I118,tblReparto[Personaje],0)),"PERSONAJE SIN ASIGNAR"))</f>
        <v/>
      </c>
      <c r="L118" s="23">
        <f>IF(OR(J118="",D118=""),"",IF(J118="PERSONAJE SIN ASIGNAR","PERSONAJE SIN ASIGNAR",IF(COUNTIFS(tblDisponibilidad[ID de intérprete],J118,tblDisponibilidad[Fecha],D118)=0,"SIN REGISTRO",IF(COUNTIFS(tblDisponibilidad[ID de intérprete],J118,tblDisponibilidad[Fecha],D118,tblDisponibilidad[Estado],"No disponible")&gt;0,"NO DISPONIBLE",IF(COUNTIFS(tblDisponibilidad[ID de intérprete],J118,tblDisponibilidad[Fecha],D118,tblDisponibilidad[Estado],"Pendiente")&gt;0,"PENDIENTE",IF(COUNTIFS(tblDisponibilidad[ID de intérprete],J118,tblDisponibilidad[Fecha],D118,tblDisponibilidad[Estado],"Disponibilidad parcial")&gt;0,"DISPONIBILIDAD PARCIAL","DISPONIBLE"))))))</f>
        <v/>
      </c>
      <c r="M118" s="23">
        <f>IF(OR(J118="",D118="",E118="",F118=""),"",IF(F118&lt;=E118,"HORARIO NO VÁLIDO",IF(L118&lt;&gt;"DISPONIBILIDAD PARCIAL","",IF(OR(E118&lt;SUMIFS(tblDisponibilidad[Disponible desde],tblDisponibilidad[ID de intérprete],J118,tblDisponibilidad[Fecha],D118),F118&gt;SUMIFS(tblDisponibilidad[Disponible hasta],tblDisponibilidad[ID de intérprete],J118,tblDisponibilidad[Fecha],D118)),"FUERA DE HORARIO","DENTRO DEL HORARIO"))))</f>
        <v/>
      </c>
      <c r="N118" s="23">
        <f>IF(OR(J118="",D118="",E118="",F118="",H118="Cancelada"),"",IF(J118="PERSONAJE SIN ASIGNAR","",IF(SUMPRODUCT((tblEscenas[ID de intérprete]=J118)*(tblEscenas[Fecha propuesta]=D118)*(tblEscenas[Escena]&lt;&gt;B118)*(tblEscenas[Estado de planificación]&lt;&gt;"Cancelada")*(tblEscenas[Hora inicio]&lt;F118)*(tblEscenas[Hora fin]&gt;E118))&gt;0,"SOLAPE","")))</f>
        <v/>
      </c>
      <c r="O118" s="23">
        <f>IF(COUNTA(A118:I118)=0,"",IF(OR(A118="",B118="",D118="",E118="",F118="",I118=""),"INCOMPLETO",IF(J118="PERSONAJE SIN ASIGNAR","PERSONAJE SIN ASIGNAR",IF(M118="HORARIO NO VÁLIDO","INCOMPLETO",IF(L118="NO DISPONIBLE","NO DISPONIBLE",IF(M118="FUERA DE HORARIO","FUERA DE HORARIO",IF(N118="SOLAPE","SOLAPE",IF(L118="PENDIENTE","PENDIENTE",IF(L118="SIN REGISTRO","SIN REGISTRO",IF(OR(L118="DISPONIBLE",AND(L118="DISPONIBILIDAD PARCIAL",M118="DENTRO DEL HORARIO")),"OK","INCOMPLETO"))))))))))</f>
        <v/>
      </c>
      <c r="P118" s="22" t="n"/>
      <c r="Q118" s="23">
        <f>IF(A118="","",IF(AND(H118="Cancelada",Resumen!$C$6="No"),"No","Sí"))</f>
        <v/>
      </c>
      <c r="R118" s="45">
        <f>IF(OR(B118="",D118="",Q118&lt;&gt;"Sí"),0,IF(COUNTIFS($B$5:B118,B118,$D$5:D118,D118,$Q$5:Q118,"Sí")=1,1,0))</f>
        <v/>
      </c>
    </row>
    <row r="119">
      <c r="A119" s="21" t="n"/>
      <c r="B119" s="21" t="n"/>
      <c r="C119" s="22" t="n"/>
      <c r="D119" s="43" t="n"/>
      <c r="E119" s="44" t="n"/>
      <c r="F119" s="44" t="n"/>
      <c r="G119" s="21" t="n"/>
      <c r="H119" s="21" t="n"/>
      <c r="I119" s="21" t="n"/>
      <c r="J119" s="23">
        <f>IF(I119="","",IFERROR(INDEX(tblReparto[ID de intérprete],MATCH(I119,tblReparto[Personaje],0)),"PERSONAJE SIN ASIGNAR"))</f>
        <v/>
      </c>
      <c r="K119" s="23">
        <f>IF(I119="","",IFERROR(INDEX(tblReparto[Intérprete],MATCH(I119,tblReparto[Personaje],0)),"PERSONAJE SIN ASIGNAR"))</f>
        <v/>
      </c>
      <c r="L119" s="23">
        <f>IF(OR(J119="",D119=""),"",IF(J119="PERSONAJE SIN ASIGNAR","PERSONAJE SIN ASIGNAR",IF(COUNTIFS(tblDisponibilidad[ID de intérprete],J119,tblDisponibilidad[Fecha],D119)=0,"SIN REGISTRO",IF(COUNTIFS(tblDisponibilidad[ID de intérprete],J119,tblDisponibilidad[Fecha],D119,tblDisponibilidad[Estado],"No disponible")&gt;0,"NO DISPONIBLE",IF(COUNTIFS(tblDisponibilidad[ID de intérprete],J119,tblDisponibilidad[Fecha],D119,tblDisponibilidad[Estado],"Pendiente")&gt;0,"PENDIENTE",IF(COUNTIFS(tblDisponibilidad[ID de intérprete],J119,tblDisponibilidad[Fecha],D119,tblDisponibilidad[Estado],"Disponibilidad parcial")&gt;0,"DISPONIBILIDAD PARCIAL","DISPONIBLE"))))))</f>
        <v/>
      </c>
      <c r="M119" s="23">
        <f>IF(OR(J119="",D119="",E119="",F119=""),"",IF(F119&lt;=E119,"HORARIO NO VÁLIDO",IF(L119&lt;&gt;"DISPONIBILIDAD PARCIAL","",IF(OR(E119&lt;SUMIFS(tblDisponibilidad[Disponible desde],tblDisponibilidad[ID de intérprete],J119,tblDisponibilidad[Fecha],D119),F119&gt;SUMIFS(tblDisponibilidad[Disponible hasta],tblDisponibilidad[ID de intérprete],J119,tblDisponibilidad[Fecha],D119)),"FUERA DE HORARIO","DENTRO DEL HORARIO"))))</f>
        <v/>
      </c>
      <c r="N119" s="23">
        <f>IF(OR(J119="",D119="",E119="",F119="",H119="Cancelada"),"",IF(J119="PERSONAJE SIN ASIGNAR","",IF(SUMPRODUCT((tblEscenas[ID de intérprete]=J119)*(tblEscenas[Fecha propuesta]=D119)*(tblEscenas[Escena]&lt;&gt;B119)*(tblEscenas[Estado de planificación]&lt;&gt;"Cancelada")*(tblEscenas[Hora inicio]&lt;F119)*(tblEscenas[Hora fin]&gt;E119))&gt;0,"SOLAPE","")))</f>
        <v/>
      </c>
      <c r="O119" s="23">
        <f>IF(COUNTA(A119:I119)=0,"",IF(OR(A119="",B119="",D119="",E119="",F119="",I119=""),"INCOMPLETO",IF(J119="PERSONAJE SIN ASIGNAR","PERSONAJE SIN ASIGNAR",IF(M119="HORARIO NO VÁLIDO","INCOMPLETO",IF(L119="NO DISPONIBLE","NO DISPONIBLE",IF(M119="FUERA DE HORARIO","FUERA DE HORARIO",IF(N119="SOLAPE","SOLAPE",IF(L119="PENDIENTE","PENDIENTE",IF(L119="SIN REGISTRO","SIN REGISTRO",IF(OR(L119="DISPONIBLE",AND(L119="DISPONIBILIDAD PARCIAL",M119="DENTRO DEL HORARIO")),"OK","INCOMPLETO"))))))))))</f>
        <v/>
      </c>
      <c r="P119" s="22" t="n"/>
      <c r="Q119" s="23">
        <f>IF(A119="","",IF(AND(H119="Cancelada",Resumen!$C$6="No"),"No","Sí"))</f>
        <v/>
      </c>
      <c r="R119" s="45">
        <f>IF(OR(B119="",D119="",Q119&lt;&gt;"Sí"),0,IF(COUNTIFS($B$5:B119,B119,$D$5:D119,D119,$Q$5:Q119,"Sí")=1,1,0))</f>
        <v/>
      </c>
    </row>
    <row r="120">
      <c r="A120" s="21" t="n"/>
      <c r="B120" s="21" t="n"/>
      <c r="C120" s="22" t="n"/>
      <c r="D120" s="43" t="n"/>
      <c r="E120" s="44" t="n"/>
      <c r="F120" s="44" t="n"/>
      <c r="G120" s="21" t="n"/>
      <c r="H120" s="21" t="n"/>
      <c r="I120" s="21" t="n"/>
      <c r="J120" s="23">
        <f>IF(I120="","",IFERROR(INDEX(tblReparto[ID de intérprete],MATCH(I120,tblReparto[Personaje],0)),"PERSONAJE SIN ASIGNAR"))</f>
        <v/>
      </c>
      <c r="K120" s="23">
        <f>IF(I120="","",IFERROR(INDEX(tblReparto[Intérprete],MATCH(I120,tblReparto[Personaje],0)),"PERSONAJE SIN ASIGNAR"))</f>
        <v/>
      </c>
      <c r="L120" s="23">
        <f>IF(OR(J120="",D120=""),"",IF(J120="PERSONAJE SIN ASIGNAR","PERSONAJE SIN ASIGNAR",IF(COUNTIFS(tblDisponibilidad[ID de intérprete],J120,tblDisponibilidad[Fecha],D120)=0,"SIN REGISTRO",IF(COUNTIFS(tblDisponibilidad[ID de intérprete],J120,tblDisponibilidad[Fecha],D120,tblDisponibilidad[Estado],"No disponible")&gt;0,"NO DISPONIBLE",IF(COUNTIFS(tblDisponibilidad[ID de intérprete],J120,tblDisponibilidad[Fecha],D120,tblDisponibilidad[Estado],"Pendiente")&gt;0,"PENDIENTE",IF(COUNTIFS(tblDisponibilidad[ID de intérprete],J120,tblDisponibilidad[Fecha],D120,tblDisponibilidad[Estado],"Disponibilidad parcial")&gt;0,"DISPONIBILIDAD PARCIAL","DISPONIBLE"))))))</f>
        <v/>
      </c>
      <c r="M120" s="23">
        <f>IF(OR(J120="",D120="",E120="",F120=""),"",IF(F120&lt;=E120,"HORARIO NO VÁLIDO",IF(L120&lt;&gt;"DISPONIBILIDAD PARCIAL","",IF(OR(E120&lt;SUMIFS(tblDisponibilidad[Disponible desde],tblDisponibilidad[ID de intérprete],J120,tblDisponibilidad[Fecha],D120),F120&gt;SUMIFS(tblDisponibilidad[Disponible hasta],tblDisponibilidad[ID de intérprete],J120,tblDisponibilidad[Fecha],D120)),"FUERA DE HORARIO","DENTRO DEL HORARIO"))))</f>
        <v/>
      </c>
      <c r="N120" s="23">
        <f>IF(OR(J120="",D120="",E120="",F120="",H120="Cancelada"),"",IF(J120="PERSONAJE SIN ASIGNAR","",IF(SUMPRODUCT((tblEscenas[ID de intérprete]=J120)*(tblEscenas[Fecha propuesta]=D120)*(tblEscenas[Escena]&lt;&gt;B120)*(tblEscenas[Estado de planificación]&lt;&gt;"Cancelada")*(tblEscenas[Hora inicio]&lt;F120)*(tblEscenas[Hora fin]&gt;E120))&gt;0,"SOLAPE","")))</f>
        <v/>
      </c>
      <c r="O120" s="23">
        <f>IF(COUNTA(A120:I120)=0,"",IF(OR(A120="",B120="",D120="",E120="",F120="",I120=""),"INCOMPLETO",IF(J120="PERSONAJE SIN ASIGNAR","PERSONAJE SIN ASIGNAR",IF(M120="HORARIO NO VÁLIDO","INCOMPLETO",IF(L120="NO DISPONIBLE","NO DISPONIBLE",IF(M120="FUERA DE HORARIO","FUERA DE HORARIO",IF(N120="SOLAPE","SOLAPE",IF(L120="PENDIENTE","PENDIENTE",IF(L120="SIN REGISTRO","SIN REGISTRO",IF(OR(L120="DISPONIBLE",AND(L120="DISPONIBILIDAD PARCIAL",M120="DENTRO DEL HORARIO")),"OK","INCOMPLETO"))))))))))</f>
        <v/>
      </c>
      <c r="P120" s="22" t="n"/>
      <c r="Q120" s="23">
        <f>IF(A120="","",IF(AND(H120="Cancelada",Resumen!$C$6="No"),"No","Sí"))</f>
        <v/>
      </c>
      <c r="R120" s="45">
        <f>IF(OR(B120="",D120="",Q120&lt;&gt;"Sí"),0,IF(COUNTIFS($B$5:B120,B120,$D$5:D120,D120,$Q$5:Q120,"Sí")=1,1,0))</f>
        <v/>
      </c>
    </row>
    <row r="121">
      <c r="A121" s="21" t="n"/>
      <c r="B121" s="21" t="n"/>
      <c r="C121" s="22" t="n"/>
      <c r="D121" s="43" t="n"/>
      <c r="E121" s="44" t="n"/>
      <c r="F121" s="44" t="n"/>
      <c r="G121" s="21" t="n"/>
      <c r="H121" s="21" t="n"/>
      <c r="I121" s="21" t="n"/>
      <c r="J121" s="23">
        <f>IF(I121="","",IFERROR(INDEX(tblReparto[ID de intérprete],MATCH(I121,tblReparto[Personaje],0)),"PERSONAJE SIN ASIGNAR"))</f>
        <v/>
      </c>
      <c r="K121" s="23">
        <f>IF(I121="","",IFERROR(INDEX(tblReparto[Intérprete],MATCH(I121,tblReparto[Personaje],0)),"PERSONAJE SIN ASIGNAR"))</f>
        <v/>
      </c>
      <c r="L121" s="23">
        <f>IF(OR(J121="",D121=""),"",IF(J121="PERSONAJE SIN ASIGNAR","PERSONAJE SIN ASIGNAR",IF(COUNTIFS(tblDisponibilidad[ID de intérprete],J121,tblDisponibilidad[Fecha],D121)=0,"SIN REGISTRO",IF(COUNTIFS(tblDisponibilidad[ID de intérprete],J121,tblDisponibilidad[Fecha],D121,tblDisponibilidad[Estado],"No disponible")&gt;0,"NO DISPONIBLE",IF(COUNTIFS(tblDisponibilidad[ID de intérprete],J121,tblDisponibilidad[Fecha],D121,tblDisponibilidad[Estado],"Pendiente")&gt;0,"PENDIENTE",IF(COUNTIFS(tblDisponibilidad[ID de intérprete],J121,tblDisponibilidad[Fecha],D121,tblDisponibilidad[Estado],"Disponibilidad parcial")&gt;0,"DISPONIBILIDAD PARCIAL","DISPONIBLE"))))))</f>
        <v/>
      </c>
      <c r="M121" s="23">
        <f>IF(OR(J121="",D121="",E121="",F121=""),"",IF(F121&lt;=E121,"HORARIO NO VÁLIDO",IF(L121&lt;&gt;"DISPONIBILIDAD PARCIAL","",IF(OR(E121&lt;SUMIFS(tblDisponibilidad[Disponible desde],tblDisponibilidad[ID de intérprete],J121,tblDisponibilidad[Fecha],D121),F121&gt;SUMIFS(tblDisponibilidad[Disponible hasta],tblDisponibilidad[ID de intérprete],J121,tblDisponibilidad[Fecha],D121)),"FUERA DE HORARIO","DENTRO DEL HORARIO"))))</f>
        <v/>
      </c>
      <c r="N121" s="23">
        <f>IF(OR(J121="",D121="",E121="",F121="",H121="Cancelada"),"",IF(J121="PERSONAJE SIN ASIGNAR","",IF(SUMPRODUCT((tblEscenas[ID de intérprete]=J121)*(tblEscenas[Fecha propuesta]=D121)*(tblEscenas[Escena]&lt;&gt;B121)*(tblEscenas[Estado de planificación]&lt;&gt;"Cancelada")*(tblEscenas[Hora inicio]&lt;F121)*(tblEscenas[Hora fin]&gt;E121))&gt;0,"SOLAPE","")))</f>
        <v/>
      </c>
      <c r="O121" s="23">
        <f>IF(COUNTA(A121:I121)=0,"",IF(OR(A121="",B121="",D121="",E121="",F121="",I121=""),"INCOMPLETO",IF(J121="PERSONAJE SIN ASIGNAR","PERSONAJE SIN ASIGNAR",IF(M121="HORARIO NO VÁLIDO","INCOMPLETO",IF(L121="NO DISPONIBLE","NO DISPONIBLE",IF(M121="FUERA DE HORARIO","FUERA DE HORARIO",IF(N121="SOLAPE","SOLAPE",IF(L121="PENDIENTE","PENDIENTE",IF(L121="SIN REGISTRO","SIN REGISTRO",IF(OR(L121="DISPONIBLE",AND(L121="DISPONIBILIDAD PARCIAL",M121="DENTRO DEL HORARIO")),"OK","INCOMPLETO"))))))))))</f>
        <v/>
      </c>
      <c r="P121" s="22" t="n"/>
      <c r="Q121" s="23">
        <f>IF(A121="","",IF(AND(H121="Cancelada",Resumen!$C$6="No"),"No","Sí"))</f>
        <v/>
      </c>
      <c r="R121" s="45">
        <f>IF(OR(B121="",D121="",Q121&lt;&gt;"Sí"),0,IF(COUNTIFS($B$5:B121,B121,$D$5:D121,D121,$Q$5:Q121,"Sí")=1,1,0))</f>
        <v/>
      </c>
    </row>
    <row r="122">
      <c r="A122" s="21" t="n"/>
      <c r="B122" s="21" t="n"/>
      <c r="C122" s="22" t="n"/>
      <c r="D122" s="43" t="n"/>
      <c r="E122" s="44" t="n"/>
      <c r="F122" s="44" t="n"/>
      <c r="G122" s="21" t="n"/>
      <c r="H122" s="21" t="n"/>
      <c r="I122" s="21" t="n"/>
      <c r="J122" s="23">
        <f>IF(I122="","",IFERROR(INDEX(tblReparto[ID de intérprete],MATCH(I122,tblReparto[Personaje],0)),"PERSONAJE SIN ASIGNAR"))</f>
        <v/>
      </c>
      <c r="K122" s="23">
        <f>IF(I122="","",IFERROR(INDEX(tblReparto[Intérprete],MATCH(I122,tblReparto[Personaje],0)),"PERSONAJE SIN ASIGNAR"))</f>
        <v/>
      </c>
      <c r="L122" s="23">
        <f>IF(OR(J122="",D122=""),"",IF(J122="PERSONAJE SIN ASIGNAR","PERSONAJE SIN ASIGNAR",IF(COUNTIFS(tblDisponibilidad[ID de intérprete],J122,tblDisponibilidad[Fecha],D122)=0,"SIN REGISTRO",IF(COUNTIFS(tblDisponibilidad[ID de intérprete],J122,tblDisponibilidad[Fecha],D122,tblDisponibilidad[Estado],"No disponible")&gt;0,"NO DISPONIBLE",IF(COUNTIFS(tblDisponibilidad[ID de intérprete],J122,tblDisponibilidad[Fecha],D122,tblDisponibilidad[Estado],"Pendiente")&gt;0,"PENDIENTE",IF(COUNTIFS(tblDisponibilidad[ID de intérprete],J122,tblDisponibilidad[Fecha],D122,tblDisponibilidad[Estado],"Disponibilidad parcial")&gt;0,"DISPONIBILIDAD PARCIAL","DISPONIBLE"))))))</f>
        <v/>
      </c>
      <c r="M122" s="23">
        <f>IF(OR(J122="",D122="",E122="",F122=""),"",IF(F122&lt;=E122,"HORARIO NO VÁLIDO",IF(L122&lt;&gt;"DISPONIBILIDAD PARCIAL","",IF(OR(E122&lt;SUMIFS(tblDisponibilidad[Disponible desde],tblDisponibilidad[ID de intérprete],J122,tblDisponibilidad[Fecha],D122),F122&gt;SUMIFS(tblDisponibilidad[Disponible hasta],tblDisponibilidad[ID de intérprete],J122,tblDisponibilidad[Fecha],D122)),"FUERA DE HORARIO","DENTRO DEL HORARIO"))))</f>
        <v/>
      </c>
      <c r="N122" s="23">
        <f>IF(OR(J122="",D122="",E122="",F122="",H122="Cancelada"),"",IF(J122="PERSONAJE SIN ASIGNAR","",IF(SUMPRODUCT((tblEscenas[ID de intérprete]=J122)*(tblEscenas[Fecha propuesta]=D122)*(tblEscenas[Escena]&lt;&gt;B122)*(tblEscenas[Estado de planificación]&lt;&gt;"Cancelada")*(tblEscenas[Hora inicio]&lt;F122)*(tblEscenas[Hora fin]&gt;E122))&gt;0,"SOLAPE","")))</f>
        <v/>
      </c>
      <c r="O122" s="23">
        <f>IF(COUNTA(A122:I122)=0,"",IF(OR(A122="",B122="",D122="",E122="",F122="",I122=""),"INCOMPLETO",IF(J122="PERSONAJE SIN ASIGNAR","PERSONAJE SIN ASIGNAR",IF(M122="HORARIO NO VÁLIDO","INCOMPLETO",IF(L122="NO DISPONIBLE","NO DISPONIBLE",IF(M122="FUERA DE HORARIO","FUERA DE HORARIO",IF(N122="SOLAPE","SOLAPE",IF(L122="PENDIENTE","PENDIENTE",IF(L122="SIN REGISTRO","SIN REGISTRO",IF(OR(L122="DISPONIBLE",AND(L122="DISPONIBILIDAD PARCIAL",M122="DENTRO DEL HORARIO")),"OK","INCOMPLETO"))))))))))</f>
        <v/>
      </c>
      <c r="P122" s="22" t="n"/>
      <c r="Q122" s="23">
        <f>IF(A122="","",IF(AND(H122="Cancelada",Resumen!$C$6="No"),"No","Sí"))</f>
        <v/>
      </c>
      <c r="R122" s="45">
        <f>IF(OR(B122="",D122="",Q122&lt;&gt;"Sí"),0,IF(COUNTIFS($B$5:B122,B122,$D$5:D122,D122,$Q$5:Q122,"Sí")=1,1,0))</f>
        <v/>
      </c>
    </row>
    <row r="123">
      <c r="A123" s="21" t="n"/>
      <c r="B123" s="21" t="n"/>
      <c r="C123" s="22" t="n"/>
      <c r="D123" s="43" t="n"/>
      <c r="E123" s="44" t="n"/>
      <c r="F123" s="44" t="n"/>
      <c r="G123" s="21" t="n"/>
      <c r="H123" s="21" t="n"/>
      <c r="I123" s="21" t="n"/>
      <c r="J123" s="23">
        <f>IF(I123="","",IFERROR(INDEX(tblReparto[ID de intérprete],MATCH(I123,tblReparto[Personaje],0)),"PERSONAJE SIN ASIGNAR"))</f>
        <v/>
      </c>
      <c r="K123" s="23">
        <f>IF(I123="","",IFERROR(INDEX(tblReparto[Intérprete],MATCH(I123,tblReparto[Personaje],0)),"PERSONAJE SIN ASIGNAR"))</f>
        <v/>
      </c>
      <c r="L123" s="23">
        <f>IF(OR(J123="",D123=""),"",IF(J123="PERSONAJE SIN ASIGNAR","PERSONAJE SIN ASIGNAR",IF(COUNTIFS(tblDisponibilidad[ID de intérprete],J123,tblDisponibilidad[Fecha],D123)=0,"SIN REGISTRO",IF(COUNTIFS(tblDisponibilidad[ID de intérprete],J123,tblDisponibilidad[Fecha],D123,tblDisponibilidad[Estado],"No disponible")&gt;0,"NO DISPONIBLE",IF(COUNTIFS(tblDisponibilidad[ID de intérprete],J123,tblDisponibilidad[Fecha],D123,tblDisponibilidad[Estado],"Pendiente")&gt;0,"PENDIENTE",IF(COUNTIFS(tblDisponibilidad[ID de intérprete],J123,tblDisponibilidad[Fecha],D123,tblDisponibilidad[Estado],"Disponibilidad parcial")&gt;0,"DISPONIBILIDAD PARCIAL","DISPONIBLE"))))))</f>
        <v/>
      </c>
      <c r="M123" s="23">
        <f>IF(OR(J123="",D123="",E123="",F123=""),"",IF(F123&lt;=E123,"HORARIO NO VÁLIDO",IF(L123&lt;&gt;"DISPONIBILIDAD PARCIAL","",IF(OR(E123&lt;SUMIFS(tblDisponibilidad[Disponible desde],tblDisponibilidad[ID de intérprete],J123,tblDisponibilidad[Fecha],D123),F123&gt;SUMIFS(tblDisponibilidad[Disponible hasta],tblDisponibilidad[ID de intérprete],J123,tblDisponibilidad[Fecha],D123)),"FUERA DE HORARIO","DENTRO DEL HORARIO"))))</f>
        <v/>
      </c>
      <c r="N123" s="23">
        <f>IF(OR(J123="",D123="",E123="",F123="",H123="Cancelada"),"",IF(J123="PERSONAJE SIN ASIGNAR","",IF(SUMPRODUCT((tblEscenas[ID de intérprete]=J123)*(tblEscenas[Fecha propuesta]=D123)*(tblEscenas[Escena]&lt;&gt;B123)*(tblEscenas[Estado de planificación]&lt;&gt;"Cancelada")*(tblEscenas[Hora inicio]&lt;F123)*(tblEscenas[Hora fin]&gt;E123))&gt;0,"SOLAPE","")))</f>
        <v/>
      </c>
      <c r="O123" s="23">
        <f>IF(COUNTA(A123:I123)=0,"",IF(OR(A123="",B123="",D123="",E123="",F123="",I123=""),"INCOMPLETO",IF(J123="PERSONAJE SIN ASIGNAR","PERSONAJE SIN ASIGNAR",IF(M123="HORARIO NO VÁLIDO","INCOMPLETO",IF(L123="NO DISPONIBLE","NO DISPONIBLE",IF(M123="FUERA DE HORARIO","FUERA DE HORARIO",IF(N123="SOLAPE","SOLAPE",IF(L123="PENDIENTE","PENDIENTE",IF(L123="SIN REGISTRO","SIN REGISTRO",IF(OR(L123="DISPONIBLE",AND(L123="DISPONIBILIDAD PARCIAL",M123="DENTRO DEL HORARIO")),"OK","INCOMPLETO"))))))))))</f>
        <v/>
      </c>
      <c r="P123" s="22" t="n"/>
      <c r="Q123" s="23">
        <f>IF(A123="","",IF(AND(H123="Cancelada",Resumen!$C$6="No"),"No","Sí"))</f>
        <v/>
      </c>
      <c r="R123" s="45">
        <f>IF(OR(B123="",D123="",Q123&lt;&gt;"Sí"),0,IF(COUNTIFS($B$5:B123,B123,$D$5:D123,D123,$Q$5:Q123,"Sí")=1,1,0))</f>
        <v/>
      </c>
    </row>
    <row r="124">
      <c r="A124" s="21" t="n"/>
      <c r="B124" s="21" t="n"/>
      <c r="C124" s="22" t="n"/>
      <c r="D124" s="43" t="n"/>
      <c r="E124" s="44" t="n"/>
      <c r="F124" s="44" t="n"/>
      <c r="G124" s="21" t="n"/>
      <c r="H124" s="21" t="n"/>
      <c r="I124" s="21" t="n"/>
      <c r="J124" s="23">
        <f>IF(I124="","",IFERROR(INDEX(tblReparto[ID de intérprete],MATCH(I124,tblReparto[Personaje],0)),"PERSONAJE SIN ASIGNAR"))</f>
        <v/>
      </c>
      <c r="K124" s="23">
        <f>IF(I124="","",IFERROR(INDEX(tblReparto[Intérprete],MATCH(I124,tblReparto[Personaje],0)),"PERSONAJE SIN ASIGNAR"))</f>
        <v/>
      </c>
      <c r="L124" s="23">
        <f>IF(OR(J124="",D124=""),"",IF(J124="PERSONAJE SIN ASIGNAR","PERSONAJE SIN ASIGNAR",IF(COUNTIFS(tblDisponibilidad[ID de intérprete],J124,tblDisponibilidad[Fecha],D124)=0,"SIN REGISTRO",IF(COUNTIFS(tblDisponibilidad[ID de intérprete],J124,tblDisponibilidad[Fecha],D124,tblDisponibilidad[Estado],"No disponible")&gt;0,"NO DISPONIBLE",IF(COUNTIFS(tblDisponibilidad[ID de intérprete],J124,tblDisponibilidad[Fecha],D124,tblDisponibilidad[Estado],"Pendiente")&gt;0,"PENDIENTE",IF(COUNTIFS(tblDisponibilidad[ID de intérprete],J124,tblDisponibilidad[Fecha],D124,tblDisponibilidad[Estado],"Disponibilidad parcial")&gt;0,"DISPONIBILIDAD PARCIAL","DISPONIBLE"))))))</f>
        <v/>
      </c>
      <c r="M124" s="23">
        <f>IF(OR(J124="",D124="",E124="",F124=""),"",IF(F124&lt;=E124,"HORARIO NO VÁLIDO",IF(L124&lt;&gt;"DISPONIBILIDAD PARCIAL","",IF(OR(E124&lt;SUMIFS(tblDisponibilidad[Disponible desde],tblDisponibilidad[ID de intérprete],J124,tblDisponibilidad[Fecha],D124),F124&gt;SUMIFS(tblDisponibilidad[Disponible hasta],tblDisponibilidad[ID de intérprete],J124,tblDisponibilidad[Fecha],D124)),"FUERA DE HORARIO","DENTRO DEL HORARIO"))))</f>
        <v/>
      </c>
      <c r="N124" s="23">
        <f>IF(OR(J124="",D124="",E124="",F124="",H124="Cancelada"),"",IF(J124="PERSONAJE SIN ASIGNAR","",IF(SUMPRODUCT((tblEscenas[ID de intérprete]=J124)*(tblEscenas[Fecha propuesta]=D124)*(tblEscenas[Escena]&lt;&gt;B124)*(tblEscenas[Estado de planificación]&lt;&gt;"Cancelada")*(tblEscenas[Hora inicio]&lt;F124)*(tblEscenas[Hora fin]&gt;E124))&gt;0,"SOLAPE","")))</f>
        <v/>
      </c>
      <c r="O124" s="23">
        <f>IF(COUNTA(A124:I124)=0,"",IF(OR(A124="",B124="",D124="",E124="",F124="",I124=""),"INCOMPLETO",IF(J124="PERSONAJE SIN ASIGNAR","PERSONAJE SIN ASIGNAR",IF(M124="HORARIO NO VÁLIDO","INCOMPLETO",IF(L124="NO DISPONIBLE","NO DISPONIBLE",IF(M124="FUERA DE HORARIO","FUERA DE HORARIO",IF(N124="SOLAPE","SOLAPE",IF(L124="PENDIENTE","PENDIENTE",IF(L124="SIN REGISTRO","SIN REGISTRO",IF(OR(L124="DISPONIBLE",AND(L124="DISPONIBILIDAD PARCIAL",M124="DENTRO DEL HORARIO")),"OK","INCOMPLETO"))))))))))</f>
        <v/>
      </c>
      <c r="P124" s="22" t="n"/>
      <c r="Q124" s="23">
        <f>IF(A124="","",IF(AND(H124="Cancelada",Resumen!$C$6="No"),"No","Sí"))</f>
        <v/>
      </c>
      <c r="R124" s="45">
        <f>IF(OR(B124="",D124="",Q124&lt;&gt;"Sí"),0,IF(COUNTIFS($B$5:B124,B124,$D$5:D124,D124,$Q$5:Q124,"Sí")=1,1,0))</f>
        <v/>
      </c>
    </row>
    <row r="125">
      <c r="A125" s="21" t="n"/>
      <c r="B125" s="21" t="n"/>
      <c r="C125" s="22" t="n"/>
      <c r="D125" s="43" t="n"/>
      <c r="E125" s="44" t="n"/>
      <c r="F125" s="44" t="n"/>
      <c r="G125" s="21" t="n"/>
      <c r="H125" s="21" t="n"/>
      <c r="I125" s="21" t="n"/>
      <c r="J125" s="23">
        <f>IF(I125="","",IFERROR(INDEX(tblReparto[ID de intérprete],MATCH(I125,tblReparto[Personaje],0)),"PERSONAJE SIN ASIGNAR"))</f>
        <v/>
      </c>
      <c r="K125" s="23">
        <f>IF(I125="","",IFERROR(INDEX(tblReparto[Intérprete],MATCH(I125,tblReparto[Personaje],0)),"PERSONAJE SIN ASIGNAR"))</f>
        <v/>
      </c>
      <c r="L125" s="23">
        <f>IF(OR(J125="",D125=""),"",IF(J125="PERSONAJE SIN ASIGNAR","PERSONAJE SIN ASIGNAR",IF(COUNTIFS(tblDisponibilidad[ID de intérprete],J125,tblDisponibilidad[Fecha],D125)=0,"SIN REGISTRO",IF(COUNTIFS(tblDisponibilidad[ID de intérprete],J125,tblDisponibilidad[Fecha],D125,tblDisponibilidad[Estado],"No disponible")&gt;0,"NO DISPONIBLE",IF(COUNTIFS(tblDisponibilidad[ID de intérprete],J125,tblDisponibilidad[Fecha],D125,tblDisponibilidad[Estado],"Pendiente")&gt;0,"PENDIENTE",IF(COUNTIFS(tblDisponibilidad[ID de intérprete],J125,tblDisponibilidad[Fecha],D125,tblDisponibilidad[Estado],"Disponibilidad parcial")&gt;0,"DISPONIBILIDAD PARCIAL","DISPONIBLE"))))))</f>
        <v/>
      </c>
      <c r="M125" s="23">
        <f>IF(OR(J125="",D125="",E125="",F125=""),"",IF(F125&lt;=E125,"HORARIO NO VÁLIDO",IF(L125&lt;&gt;"DISPONIBILIDAD PARCIAL","",IF(OR(E125&lt;SUMIFS(tblDisponibilidad[Disponible desde],tblDisponibilidad[ID de intérprete],J125,tblDisponibilidad[Fecha],D125),F125&gt;SUMIFS(tblDisponibilidad[Disponible hasta],tblDisponibilidad[ID de intérprete],J125,tblDisponibilidad[Fecha],D125)),"FUERA DE HORARIO","DENTRO DEL HORARIO"))))</f>
        <v/>
      </c>
      <c r="N125" s="23">
        <f>IF(OR(J125="",D125="",E125="",F125="",H125="Cancelada"),"",IF(J125="PERSONAJE SIN ASIGNAR","",IF(SUMPRODUCT((tblEscenas[ID de intérprete]=J125)*(tblEscenas[Fecha propuesta]=D125)*(tblEscenas[Escena]&lt;&gt;B125)*(tblEscenas[Estado de planificación]&lt;&gt;"Cancelada")*(tblEscenas[Hora inicio]&lt;F125)*(tblEscenas[Hora fin]&gt;E125))&gt;0,"SOLAPE","")))</f>
        <v/>
      </c>
      <c r="O125" s="23">
        <f>IF(COUNTA(A125:I125)=0,"",IF(OR(A125="",B125="",D125="",E125="",F125="",I125=""),"INCOMPLETO",IF(J125="PERSONAJE SIN ASIGNAR","PERSONAJE SIN ASIGNAR",IF(M125="HORARIO NO VÁLIDO","INCOMPLETO",IF(L125="NO DISPONIBLE","NO DISPONIBLE",IF(M125="FUERA DE HORARIO","FUERA DE HORARIO",IF(N125="SOLAPE","SOLAPE",IF(L125="PENDIENTE","PENDIENTE",IF(L125="SIN REGISTRO","SIN REGISTRO",IF(OR(L125="DISPONIBLE",AND(L125="DISPONIBILIDAD PARCIAL",M125="DENTRO DEL HORARIO")),"OK","INCOMPLETO"))))))))))</f>
        <v/>
      </c>
      <c r="P125" s="22" t="n"/>
      <c r="Q125" s="23">
        <f>IF(A125="","",IF(AND(H125="Cancelada",Resumen!$C$6="No"),"No","Sí"))</f>
        <v/>
      </c>
      <c r="R125" s="45">
        <f>IF(OR(B125="",D125="",Q125&lt;&gt;"Sí"),0,IF(COUNTIFS($B$5:B125,B125,$D$5:D125,D125,$Q$5:Q125,"Sí")=1,1,0))</f>
        <v/>
      </c>
    </row>
    <row r="126">
      <c r="A126" s="21" t="n"/>
      <c r="B126" s="21" t="n"/>
      <c r="C126" s="22" t="n"/>
      <c r="D126" s="43" t="n"/>
      <c r="E126" s="44" t="n"/>
      <c r="F126" s="44" t="n"/>
      <c r="G126" s="21" t="n"/>
      <c r="H126" s="21" t="n"/>
      <c r="I126" s="21" t="n"/>
      <c r="J126" s="23">
        <f>IF(I126="","",IFERROR(INDEX(tblReparto[ID de intérprete],MATCH(I126,tblReparto[Personaje],0)),"PERSONAJE SIN ASIGNAR"))</f>
        <v/>
      </c>
      <c r="K126" s="23">
        <f>IF(I126="","",IFERROR(INDEX(tblReparto[Intérprete],MATCH(I126,tblReparto[Personaje],0)),"PERSONAJE SIN ASIGNAR"))</f>
        <v/>
      </c>
      <c r="L126" s="23">
        <f>IF(OR(J126="",D126=""),"",IF(J126="PERSONAJE SIN ASIGNAR","PERSONAJE SIN ASIGNAR",IF(COUNTIFS(tblDisponibilidad[ID de intérprete],J126,tblDisponibilidad[Fecha],D126)=0,"SIN REGISTRO",IF(COUNTIFS(tblDisponibilidad[ID de intérprete],J126,tblDisponibilidad[Fecha],D126,tblDisponibilidad[Estado],"No disponible")&gt;0,"NO DISPONIBLE",IF(COUNTIFS(tblDisponibilidad[ID de intérprete],J126,tblDisponibilidad[Fecha],D126,tblDisponibilidad[Estado],"Pendiente")&gt;0,"PENDIENTE",IF(COUNTIFS(tblDisponibilidad[ID de intérprete],J126,tblDisponibilidad[Fecha],D126,tblDisponibilidad[Estado],"Disponibilidad parcial")&gt;0,"DISPONIBILIDAD PARCIAL","DISPONIBLE"))))))</f>
        <v/>
      </c>
      <c r="M126" s="23">
        <f>IF(OR(J126="",D126="",E126="",F126=""),"",IF(F126&lt;=E126,"HORARIO NO VÁLIDO",IF(L126&lt;&gt;"DISPONIBILIDAD PARCIAL","",IF(OR(E126&lt;SUMIFS(tblDisponibilidad[Disponible desde],tblDisponibilidad[ID de intérprete],J126,tblDisponibilidad[Fecha],D126),F126&gt;SUMIFS(tblDisponibilidad[Disponible hasta],tblDisponibilidad[ID de intérprete],J126,tblDisponibilidad[Fecha],D126)),"FUERA DE HORARIO","DENTRO DEL HORARIO"))))</f>
        <v/>
      </c>
      <c r="N126" s="23">
        <f>IF(OR(J126="",D126="",E126="",F126="",H126="Cancelada"),"",IF(J126="PERSONAJE SIN ASIGNAR","",IF(SUMPRODUCT((tblEscenas[ID de intérprete]=J126)*(tblEscenas[Fecha propuesta]=D126)*(tblEscenas[Escena]&lt;&gt;B126)*(tblEscenas[Estado de planificación]&lt;&gt;"Cancelada")*(tblEscenas[Hora inicio]&lt;F126)*(tblEscenas[Hora fin]&gt;E126))&gt;0,"SOLAPE","")))</f>
        <v/>
      </c>
      <c r="O126" s="23">
        <f>IF(COUNTA(A126:I126)=0,"",IF(OR(A126="",B126="",D126="",E126="",F126="",I126=""),"INCOMPLETO",IF(J126="PERSONAJE SIN ASIGNAR","PERSONAJE SIN ASIGNAR",IF(M126="HORARIO NO VÁLIDO","INCOMPLETO",IF(L126="NO DISPONIBLE","NO DISPONIBLE",IF(M126="FUERA DE HORARIO","FUERA DE HORARIO",IF(N126="SOLAPE","SOLAPE",IF(L126="PENDIENTE","PENDIENTE",IF(L126="SIN REGISTRO","SIN REGISTRO",IF(OR(L126="DISPONIBLE",AND(L126="DISPONIBILIDAD PARCIAL",M126="DENTRO DEL HORARIO")),"OK","INCOMPLETO"))))))))))</f>
        <v/>
      </c>
      <c r="P126" s="22" t="n"/>
      <c r="Q126" s="23">
        <f>IF(A126="","",IF(AND(H126="Cancelada",Resumen!$C$6="No"),"No","Sí"))</f>
        <v/>
      </c>
      <c r="R126" s="45">
        <f>IF(OR(B126="",D126="",Q126&lt;&gt;"Sí"),0,IF(COUNTIFS($B$5:B126,B126,$D$5:D126,D126,$Q$5:Q126,"Sí")=1,1,0))</f>
        <v/>
      </c>
    </row>
    <row r="127">
      <c r="A127" s="21" t="n"/>
      <c r="B127" s="21" t="n"/>
      <c r="C127" s="22" t="n"/>
      <c r="D127" s="43" t="n"/>
      <c r="E127" s="44" t="n"/>
      <c r="F127" s="44" t="n"/>
      <c r="G127" s="21" t="n"/>
      <c r="H127" s="21" t="n"/>
      <c r="I127" s="21" t="n"/>
      <c r="J127" s="23">
        <f>IF(I127="","",IFERROR(INDEX(tblReparto[ID de intérprete],MATCH(I127,tblReparto[Personaje],0)),"PERSONAJE SIN ASIGNAR"))</f>
        <v/>
      </c>
      <c r="K127" s="23">
        <f>IF(I127="","",IFERROR(INDEX(tblReparto[Intérprete],MATCH(I127,tblReparto[Personaje],0)),"PERSONAJE SIN ASIGNAR"))</f>
        <v/>
      </c>
      <c r="L127" s="23">
        <f>IF(OR(J127="",D127=""),"",IF(J127="PERSONAJE SIN ASIGNAR","PERSONAJE SIN ASIGNAR",IF(COUNTIFS(tblDisponibilidad[ID de intérprete],J127,tblDisponibilidad[Fecha],D127)=0,"SIN REGISTRO",IF(COUNTIFS(tblDisponibilidad[ID de intérprete],J127,tblDisponibilidad[Fecha],D127,tblDisponibilidad[Estado],"No disponible")&gt;0,"NO DISPONIBLE",IF(COUNTIFS(tblDisponibilidad[ID de intérprete],J127,tblDisponibilidad[Fecha],D127,tblDisponibilidad[Estado],"Pendiente")&gt;0,"PENDIENTE",IF(COUNTIFS(tblDisponibilidad[ID de intérprete],J127,tblDisponibilidad[Fecha],D127,tblDisponibilidad[Estado],"Disponibilidad parcial")&gt;0,"DISPONIBILIDAD PARCIAL","DISPONIBLE"))))))</f>
        <v/>
      </c>
      <c r="M127" s="23">
        <f>IF(OR(J127="",D127="",E127="",F127=""),"",IF(F127&lt;=E127,"HORARIO NO VÁLIDO",IF(L127&lt;&gt;"DISPONIBILIDAD PARCIAL","",IF(OR(E127&lt;SUMIFS(tblDisponibilidad[Disponible desde],tblDisponibilidad[ID de intérprete],J127,tblDisponibilidad[Fecha],D127),F127&gt;SUMIFS(tblDisponibilidad[Disponible hasta],tblDisponibilidad[ID de intérprete],J127,tblDisponibilidad[Fecha],D127)),"FUERA DE HORARIO","DENTRO DEL HORARIO"))))</f>
        <v/>
      </c>
      <c r="N127" s="23">
        <f>IF(OR(J127="",D127="",E127="",F127="",H127="Cancelada"),"",IF(J127="PERSONAJE SIN ASIGNAR","",IF(SUMPRODUCT((tblEscenas[ID de intérprete]=J127)*(tblEscenas[Fecha propuesta]=D127)*(tblEscenas[Escena]&lt;&gt;B127)*(tblEscenas[Estado de planificación]&lt;&gt;"Cancelada")*(tblEscenas[Hora inicio]&lt;F127)*(tblEscenas[Hora fin]&gt;E127))&gt;0,"SOLAPE","")))</f>
        <v/>
      </c>
      <c r="O127" s="23">
        <f>IF(COUNTA(A127:I127)=0,"",IF(OR(A127="",B127="",D127="",E127="",F127="",I127=""),"INCOMPLETO",IF(J127="PERSONAJE SIN ASIGNAR","PERSONAJE SIN ASIGNAR",IF(M127="HORARIO NO VÁLIDO","INCOMPLETO",IF(L127="NO DISPONIBLE","NO DISPONIBLE",IF(M127="FUERA DE HORARIO","FUERA DE HORARIO",IF(N127="SOLAPE","SOLAPE",IF(L127="PENDIENTE","PENDIENTE",IF(L127="SIN REGISTRO","SIN REGISTRO",IF(OR(L127="DISPONIBLE",AND(L127="DISPONIBILIDAD PARCIAL",M127="DENTRO DEL HORARIO")),"OK","INCOMPLETO"))))))))))</f>
        <v/>
      </c>
      <c r="P127" s="22" t="n"/>
      <c r="Q127" s="23">
        <f>IF(A127="","",IF(AND(H127="Cancelada",Resumen!$C$6="No"),"No","Sí"))</f>
        <v/>
      </c>
      <c r="R127" s="45">
        <f>IF(OR(B127="",D127="",Q127&lt;&gt;"Sí"),0,IF(COUNTIFS($B$5:B127,B127,$D$5:D127,D127,$Q$5:Q127,"Sí")=1,1,0))</f>
        <v/>
      </c>
    </row>
    <row r="128">
      <c r="A128" s="21" t="n"/>
      <c r="B128" s="21" t="n"/>
      <c r="C128" s="22" t="n"/>
      <c r="D128" s="43" t="n"/>
      <c r="E128" s="44" t="n"/>
      <c r="F128" s="44" t="n"/>
      <c r="G128" s="21" t="n"/>
      <c r="H128" s="21" t="n"/>
      <c r="I128" s="21" t="n"/>
      <c r="J128" s="23">
        <f>IF(I128="","",IFERROR(INDEX(tblReparto[ID de intérprete],MATCH(I128,tblReparto[Personaje],0)),"PERSONAJE SIN ASIGNAR"))</f>
        <v/>
      </c>
      <c r="K128" s="23">
        <f>IF(I128="","",IFERROR(INDEX(tblReparto[Intérprete],MATCH(I128,tblReparto[Personaje],0)),"PERSONAJE SIN ASIGNAR"))</f>
        <v/>
      </c>
      <c r="L128" s="23">
        <f>IF(OR(J128="",D128=""),"",IF(J128="PERSONAJE SIN ASIGNAR","PERSONAJE SIN ASIGNAR",IF(COUNTIFS(tblDisponibilidad[ID de intérprete],J128,tblDisponibilidad[Fecha],D128)=0,"SIN REGISTRO",IF(COUNTIFS(tblDisponibilidad[ID de intérprete],J128,tblDisponibilidad[Fecha],D128,tblDisponibilidad[Estado],"No disponible")&gt;0,"NO DISPONIBLE",IF(COUNTIFS(tblDisponibilidad[ID de intérprete],J128,tblDisponibilidad[Fecha],D128,tblDisponibilidad[Estado],"Pendiente")&gt;0,"PENDIENTE",IF(COUNTIFS(tblDisponibilidad[ID de intérprete],J128,tblDisponibilidad[Fecha],D128,tblDisponibilidad[Estado],"Disponibilidad parcial")&gt;0,"DISPONIBILIDAD PARCIAL","DISPONIBLE"))))))</f>
        <v/>
      </c>
      <c r="M128" s="23">
        <f>IF(OR(J128="",D128="",E128="",F128=""),"",IF(F128&lt;=E128,"HORARIO NO VÁLIDO",IF(L128&lt;&gt;"DISPONIBILIDAD PARCIAL","",IF(OR(E128&lt;SUMIFS(tblDisponibilidad[Disponible desde],tblDisponibilidad[ID de intérprete],J128,tblDisponibilidad[Fecha],D128),F128&gt;SUMIFS(tblDisponibilidad[Disponible hasta],tblDisponibilidad[ID de intérprete],J128,tblDisponibilidad[Fecha],D128)),"FUERA DE HORARIO","DENTRO DEL HORARIO"))))</f>
        <v/>
      </c>
      <c r="N128" s="23">
        <f>IF(OR(J128="",D128="",E128="",F128="",H128="Cancelada"),"",IF(J128="PERSONAJE SIN ASIGNAR","",IF(SUMPRODUCT((tblEscenas[ID de intérprete]=J128)*(tblEscenas[Fecha propuesta]=D128)*(tblEscenas[Escena]&lt;&gt;B128)*(tblEscenas[Estado de planificación]&lt;&gt;"Cancelada")*(tblEscenas[Hora inicio]&lt;F128)*(tblEscenas[Hora fin]&gt;E128))&gt;0,"SOLAPE","")))</f>
        <v/>
      </c>
      <c r="O128" s="23">
        <f>IF(COUNTA(A128:I128)=0,"",IF(OR(A128="",B128="",D128="",E128="",F128="",I128=""),"INCOMPLETO",IF(J128="PERSONAJE SIN ASIGNAR","PERSONAJE SIN ASIGNAR",IF(M128="HORARIO NO VÁLIDO","INCOMPLETO",IF(L128="NO DISPONIBLE","NO DISPONIBLE",IF(M128="FUERA DE HORARIO","FUERA DE HORARIO",IF(N128="SOLAPE","SOLAPE",IF(L128="PENDIENTE","PENDIENTE",IF(L128="SIN REGISTRO","SIN REGISTRO",IF(OR(L128="DISPONIBLE",AND(L128="DISPONIBILIDAD PARCIAL",M128="DENTRO DEL HORARIO")),"OK","INCOMPLETO"))))))))))</f>
        <v/>
      </c>
      <c r="P128" s="22" t="n"/>
      <c r="Q128" s="23">
        <f>IF(A128="","",IF(AND(H128="Cancelada",Resumen!$C$6="No"),"No","Sí"))</f>
        <v/>
      </c>
      <c r="R128" s="45">
        <f>IF(OR(B128="",D128="",Q128&lt;&gt;"Sí"),0,IF(COUNTIFS($B$5:B128,B128,$D$5:D128,D128,$Q$5:Q128,"Sí")=1,1,0))</f>
        <v/>
      </c>
    </row>
    <row r="129">
      <c r="A129" s="21" t="n"/>
      <c r="B129" s="21" t="n"/>
      <c r="C129" s="22" t="n"/>
      <c r="D129" s="43" t="n"/>
      <c r="E129" s="44" t="n"/>
      <c r="F129" s="44" t="n"/>
      <c r="G129" s="21" t="n"/>
      <c r="H129" s="21" t="n"/>
      <c r="I129" s="21" t="n"/>
      <c r="J129" s="23">
        <f>IF(I129="","",IFERROR(INDEX(tblReparto[ID de intérprete],MATCH(I129,tblReparto[Personaje],0)),"PERSONAJE SIN ASIGNAR"))</f>
        <v/>
      </c>
      <c r="K129" s="23">
        <f>IF(I129="","",IFERROR(INDEX(tblReparto[Intérprete],MATCH(I129,tblReparto[Personaje],0)),"PERSONAJE SIN ASIGNAR"))</f>
        <v/>
      </c>
      <c r="L129" s="23">
        <f>IF(OR(J129="",D129=""),"",IF(J129="PERSONAJE SIN ASIGNAR","PERSONAJE SIN ASIGNAR",IF(COUNTIFS(tblDisponibilidad[ID de intérprete],J129,tblDisponibilidad[Fecha],D129)=0,"SIN REGISTRO",IF(COUNTIFS(tblDisponibilidad[ID de intérprete],J129,tblDisponibilidad[Fecha],D129,tblDisponibilidad[Estado],"No disponible")&gt;0,"NO DISPONIBLE",IF(COUNTIFS(tblDisponibilidad[ID de intérprete],J129,tblDisponibilidad[Fecha],D129,tblDisponibilidad[Estado],"Pendiente")&gt;0,"PENDIENTE",IF(COUNTIFS(tblDisponibilidad[ID de intérprete],J129,tblDisponibilidad[Fecha],D129,tblDisponibilidad[Estado],"Disponibilidad parcial")&gt;0,"DISPONIBILIDAD PARCIAL","DISPONIBLE"))))))</f>
        <v/>
      </c>
      <c r="M129" s="23">
        <f>IF(OR(J129="",D129="",E129="",F129=""),"",IF(F129&lt;=E129,"HORARIO NO VÁLIDO",IF(L129&lt;&gt;"DISPONIBILIDAD PARCIAL","",IF(OR(E129&lt;SUMIFS(tblDisponibilidad[Disponible desde],tblDisponibilidad[ID de intérprete],J129,tblDisponibilidad[Fecha],D129),F129&gt;SUMIFS(tblDisponibilidad[Disponible hasta],tblDisponibilidad[ID de intérprete],J129,tblDisponibilidad[Fecha],D129)),"FUERA DE HORARIO","DENTRO DEL HORARIO"))))</f>
        <v/>
      </c>
      <c r="N129" s="23">
        <f>IF(OR(J129="",D129="",E129="",F129="",H129="Cancelada"),"",IF(J129="PERSONAJE SIN ASIGNAR","",IF(SUMPRODUCT((tblEscenas[ID de intérprete]=J129)*(tblEscenas[Fecha propuesta]=D129)*(tblEscenas[Escena]&lt;&gt;B129)*(tblEscenas[Estado de planificación]&lt;&gt;"Cancelada")*(tblEscenas[Hora inicio]&lt;F129)*(tblEscenas[Hora fin]&gt;E129))&gt;0,"SOLAPE","")))</f>
        <v/>
      </c>
      <c r="O129" s="23">
        <f>IF(COUNTA(A129:I129)=0,"",IF(OR(A129="",B129="",D129="",E129="",F129="",I129=""),"INCOMPLETO",IF(J129="PERSONAJE SIN ASIGNAR","PERSONAJE SIN ASIGNAR",IF(M129="HORARIO NO VÁLIDO","INCOMPLETO",IF(L129="NO DISPONIBLE","NO DISPONIBLE",IF(M129="FUERA DE HORARIO","FUERA DE HORARIO",IF(N129="SOLAPE","SOLAPE",IF(L129="PENDIENTE","PENDIENTE",IF(L129="SIN REGISTRO","SIN REGISTRO",IF(OR(L129="DISPONIBLE",AND(L129="DISPONIBILIDAD PARCIAL",M129="DENTRO DEL HORARIO")),"OK","INCOMPLETO"))))))))))</f>
        <v/>
      </c>
      <c r="P129" s="22" t="n"/>
      <c r="Q129" s="23">
        <f>IF(A129="","",IF(AND(H129="Cancelada",Resumen!$C$6="No"),"No","Sí"))</f>
        <v/>
      </c>
      <c r="R129" s="45">
        <f>IF(OR(B129="",D129="",Q129&lt;&gt;"Sí"),0,IF(COUNTIFS($B$5:B129,B129,$D$5:D129,D129,$Q$5:Q129,"Sí")=1,1,0))</f>
        <v/>
      </c>
    </row>
    <row r="130">
      <c r="A130" s="21" t="n"/>
      <c r="B130" s="21" t="n"/>
      <c r="C130" s="22" t="n"/>
      <c r="D130" s="43" t="n"/>
      <c r="E130" s="44" t="n"/>
      <c r="F130" s="44" t="n"/>
      <c r="G130" s="21" t="n"/>
      <c r="H130" s="21" t="n"/>
      <c r="I130" s="21" t="n"/>
      <c r="J130" s="23">
        <f>IF(I130="","",IFERROR(INDEX(tblReparto[ID de intérprete],MATCH(I130,tblReparto[Personaje],0)),"PERSONAJE SIN ASIGNAR"))</f>
        <v/>
      </c>
      <c r="K130" s="23">
        <f>IF(I130="","",IFERROR(INDEX(tblReparto[Intérprete],MATCH(I130,tblReparto[Personaje],0)),"PERSONAJE SIN ASIGNAR"))</f>
        <v/>
      </c>
      <c r="L130" s="23">
        <f>IF(OR(J130="",D130=""),"",IF(J130="PERSONAJE SIN ASIGNAR","PERSONAJE SIN ASIGNAR",IF(COUNTIFS(tblDisponibilidad[ID de intérprete],J130,tblDisponibilidad[Fecha],D130)=0,"SIN REGISTRO",IF(COUNTIFS(tblDisponibilidad[ID de intérprete],J130,tblDisponibilidad[Fecha],D130,tblDisponibilidad[Estado],"No disponible")&gt;0,"NO DISPONIBLE",IF(COUNTIFS(tblDisponibilidad[ID de intérprete],J130,tblDisponibilidad[Fecha],D130,tblDisponibilidad[Estado],"Pendiente")&gt;0,"PENDIENTE",IF(COUNTIFS(tblDisponibilidad[ID de intérprete],J130,tblDisponibilidad[Fecha],D130,tblDisponibilidad[Estado],"Disponibilidad parcial")&gt;0,"DISPONIBILIDAD PARCIAL","DISPONIBLE"))))))</f>
        <v/>
      </c>
      <c r="M130" s="23">
        <f>IF(OR(J130="",D130="",E130="",F130=""),"",IF(F130&lt;=E130,"HORARIO NO VÁLIDO",IF(L130&lt;&gt;"DISPONIBILIDAD PARCIAL","",IF(OR(E130&lt;SUMIFS(tblDisponibilidad[Disponible desde],tblDisponibilidad[ID de intérprete],J130,tblDisponibilidad[Fecha],D130),F130&gt;SUMIFS(tblDisponibilidad[Disponible hasta],tblDisponibilidad[ID de intérprete],J130,tblDisponibilidad[Fecha],D130)),"FUERA DE HORARIO","DENTRO DEL HORARIO"))))</f>
        <v/>
      </c>
      <c r="N130" s="23">
        <f>IF(OR(J130="",D130="",E130="",F130="",H130="Cancelada"),"",IF(J130="PERSONAJE SIN ASIGNAR","",IF(SUMPRODUCT((tblEscenas[ID de intérprete]=J130)*(tblEscenas[Fecha propuesta]=D130)*(tblEscenas[Escena]&lt;&gt;B130)*(tblEscenas[Estado de planificación]&lt;&gt;"Cancelada")*(tblEscenas[Hora inicio]&lt;F130)*(tblEscenas[Hora fin]&gt;E130))&gt;0,"SOLAPE","")))</f>
        <v/>
      </c>
      <c r="O130" s="23">
        <f>IF(COUNTA(A130:I130)=0,"",IF(OR(A130="",B130="",D130="",E130="",F130="",I130=""),"INCOMPLETO",IF(J130="PERSONAJE SIN ASIGNAR","PERSONAJE SIN ASIGNAR",IF(M130="HORARIO NO VÁLIDO","INCOMPLETO",IF(L130="NO DISPONIBLE","NO DISPONIBLE",IF(M130="FUERA DE HORARIO","FUERA DE HORARIO",IF(N130="SOLAPE","SOLAPE",IF(L130="PENDIENTE","PENDIENTE",IF(L130="SIN REGISTRO","SIN REGISTRO",IF(OR(L130="DISPONIBLE",AND(L130="DISPONIBILIDAD PARCIAL",M130="DENTRO DEL HORARIO")),"OK","INCOMPLETO"))))))))))</f>
        <v/>
      </c>
      <c r="P130" s="22" t="n"/>
      <c r="Q130" s="23">
        <f>IF(A130="","",IF(AND(H130="Cancelada",Resumen!$C$6="No"),"No","Sí"))</f>
        <v/>
      </c>
      <c r="R130" s="45">
        <f>IF(OR(B130="",D130="",Q130&lt;&gt;"Sí"),0,IF(COUNTIFS($B$5:B130,B130,$D$5:D130,D130,$Q$5:Q130,"Sí")=1,1,0))</f>
        <v/>
      </c>
    </row>
    <row r="131">
      <c r="A131" s="21" t="n"/>
      <c r="B131" s="21" t="n"/>
      <c r="C131" s="22" t="n"/>
      <c r="D131" s="43" t="n"/>
      <c r="E131" s="44" t="n"/>
      <c r="F131" s="44" t="n"/>
      <c r="G131" s="21" t="n"/>
      <c r="H131" s="21" t="n"/>
      <c r="I131" s="21" t="n"/>
      <c r="J131" s="23">
        <f>IF(I131="","",IFERROR(INDEX(tblReparto[ID de intérprete],MATCH(I131,tblReparto[Personaje],0)),"PERSONAJE SIN ASIGNAR"))</f>
        <v/>
      </c>
      <c r="K131" s="23">
        <f>IF(I131="","",IFERROR(INDEX(tblReparto[Intérprete],MATCH(I131,tblReparto[Personaje],0)),"PERSONAJE SIN ASIGNAR"))</f>
        <v/>
      </c>
      <c r="L131" s="23">
        <f>IF(OR(J131="",D131=""),"",IF(J131="PERSONAJE SIN ASIGNAR","PERSONAJE SIN ASIGNAR",IF(COUNTIFS(tblDisponibilidad[ID de intérprete],J131,tblDisponibilidad[Fecha],D131)=0,"SIN REGISTRO",IF(COUNTIFS(tblDisponibilidad[ID de intérprete],J131,tblDisponibilidad[Fecha],D131,tblDisponibilidad[Estado],"No disponible")&gt;0,"NO DISPONIBLE",IF(COUNTIFS(tblDisponibilidad[ID de intérprete],J131,tblDisponibilidad[Fecha],D131,tblDisponibilidad[Estado],"Pendiente")&gt;0,"PENDIENTE",IF(COUNTIFS(tblDisponibilidad[ID de intérprete],J131,tblDisponibilidad[Fecha],D131,tblDisponibilidad[Estado],"Disponibilidad parcial")&gt;0,"DISPONIBILIDAD PARCIAL","DISPONIBLE"))))))</f>
        <v/>
      </c>
      <c r="M131" s="23">
        <f>IF(OR(J131="",D131="",E131="",F131=""),"",IF(F131&lt;=E131,"HORARIO NO VÁLIDO",IF(L131&lt;&gt;"DISPONIBILIDAD PARCIAL","",IF(OR(E131&lt;SUMIFS(tblDisponibilidad[Disponible desde],tblDisponibilidad[ID de intérprete],J131,tblDisponibilidad[Fecha],D131),F131&gt;SUMIFS(tblDisponibilidad[Disponible hasta],tblDisponibilidad[ID de intérprete],J131,tblDisponibilidad[Fecha],D131)),"FUERA DE HORARIO","DENTRO DEL HORARIO"))))</f>
        <v/>
      </c>
      <c r="N131" s="23">
        <f>IF(OR(J131="",D131="",E131="",F131="",H131="Cancelada"),"",IF(J131="PERSONAJE SIN ASIGNAR","",IF(SUMPRODUCT((tblEscenas[ID de intérprete]=J131)*(tblEscenas[Fecha propuesta]=D131)*(tblEscenas[Escena]&lt;&gt;B131)*(tblEscenas[Estado de planificación]&lt;&gt;"Cancelada")*(tblEscenas[Hora inicio]&lt;F131)*(tblEscenas[Hora fin]&gt;E131))&gt;0,"SOLAPE","")))</f>
        <v/>
      </c>
      <c r="O131" s="23">
        <f>IF(COUNTA(A131:I131)=0,"",IF(OR(A131="",B131="",D131="",E131="",F131="",I131=""),"INCOMPLETO",IF(J131="PERSONAJE SIN ASIGNAR","PERSONAJE SIN ASIGNAR",IF(M131="HORARIO NO VÁLIDO","INCOMPLETO",IF(L131="NO DISPONIBLE","NO DISPONIBLE",IF(M131="FUERA DE HORARIO","FUERA DE HORARIO",IF(N131="SOLAPE","SOLAPE",IF(L131="PENDIENTE","PENDIENTE",IF(L131="SIN REGISTRO","SIN REGISTRO",IF(OR(L131="DISPONIBLE",AND(L131="DISPONIBILIDAD PARCIAL",M131="DENTRO DEL HORARIO")),"OK","INCOMPLETO"))))))))))</f>
        <v/>
      </c>
      <c r="P131" s="22" t="n"/>
      <c r="Q131" s="23">
        <f>IF(A131="","",IF(AND(H131="Cancelada",Resumen!$C$6="No"),"No","Sí"))</f>
        <v/>
      </c>
      <c r="R131" s="45">
        <f>IF(OR(B131="",D131="",Q131&lt;&gt;"Sí"),0,IF(COUNTIFS($B$5:B131,B131,$D$5:D131,D131,$Q$5:Q131,"Sí")=1,1,0))</f>
        <v/>
      </c>
    </row>
    <row r="132">
      <c r="A132" s="21" t="n"/>
      <c r="B132" s="21" t="n"/>
      <c r="C132" s="22" t="n"/>
      <c r="D132" s="43" t="n"/>
      <c r="E132" s="44" t="n"/>
      <c r="F132" s="44" t="n"/>
      <c r="G132" s="21" t="n"/>
      <c r="H132" s="21" t="n"/>
      <c r="I132" s="21" t="n"/>
      <c r="J132" s="23">
        <f>IF(I132="","",IFERROR(INDEX(tblReparto[ID de intérprete],MATCH(I132,tblReparto[Personaje],0)),"PERSONAJE SIN ASIGNAR"))</f>
        <v/>
      </c>
      <c r="K132" s="23">
        <f>IF(I132="","",IFERROR(INDEX(tblReparto[Intérprete],MATCH(I132,tblReparto[Personaje],0)),"PERSONAJE SIN ASIGNAR"))</f>
        <v/>
      </c>
      <c r="L132" s="23">
        <f>IF(OR(J132="",D132=""),"",IF(J132="PERSONAJE SIN ASIGNAR","PERSONAJE SIN ASIGNAR",IF(COUNTIFS(tblDisponibilidad[ID de intérprete],J132,tblDisponibilidad[Fecha],D132)=0,"SIN REGISTRO",IF(COUNTIFS(tblDisponibilidad[ID de intérprete],J132,tblDisponibilidad[Fecha],D132,tblDisponibilidad[Estado],"No disponible")&gt;0,"NO DISPONIBLE",IF(COUNTIFS(tblDisponibilidad[ID de intérprete],J132,tblDisponibilidad[Fecha],D132,tblDisponibilidad[Estado],"Pendiente")&gt;0,"PENDIENTE",IF(COUNTIFS(tblDisponibilidad[ID de intérprete],J132,tblDisponibilidad[Fecha],D132,tblDisponibilidad[Estado],"Disponibilidad parcial")&gt;0,"DISPONIBILIDAD PARCIAL","DISPONIBLE"))))))</f>
        <v/>
      </c>
      <c r="M132" s="23">
        <f>IF(OR(J132="",D132="",E132="",F132=""),"",IF(F132&lt;=E132,"HORARIO NO VÁLIDO",IF(L132&lt;&gt;"DISPONIBILIDAD PARCIAL","",IF(OR(E132&lt;SUMIFS(tblDisponibilidad[Disponible desde],tblDisponibilidad[ID de intérprete],J132,tblDisponibilidad[Fecha],D132),F132&gt;SUMIFS(tblDisponibilidad[Disponible hasta],tblDisponibilidad[ID de intérprete],J132,tblDisponibilidad[Fecha],D132)),"FUERA DE HORARIO","DENTRO DEL HORARIO"))))</f>
        <v/>
      </c>
      <c r="N132" s="23">
        <f>IF(OR(J132="",D132="",E132="",F132="",H132="Cancelada"),"",IF(J132="PERSONAJE SIN ASIGNAR","",IF(SUMPRODUCT((tblEscenas[ID de intérprete]=J132)*(tblEscenas[Fecha propuesta]=D132)*(tblEscenas[Escena]&lt;&gt;B132)*(tblEscenas[Estado de planificación]&lt;&gt;"Cancelada")*(tblEscenas[Hora inicio]&lt;F132)*(tblEscenas[Hora fin]&gt;E132))&gt;0,"SOLAPE","")))</f>
        <v/>
      </c>
      <c r="O132" s="23">
        <f>IF(COUNTA(A132:I132)=0,"",IF(OR(A132="",B132="",D132="",E132="",F132="",I132=""),"INCOMPLETO",IF(J132="PERSONAJE SIN ASIGNAR","PERSONAJE SIN ASIGNAR",IF(M132="HORARIO NO VÁLIDO","INCOMPLETO",IF(L132="NO DISPONIBLE","NO DISPONIBLE",IF(M132="FUERA DE HORARIO","FUERA DE HORARIO",IF(N132="SOLAPE","SOLAPE",IF(L132="PENDIENTE","PENDIENTE",IF(L132="SIN REGISTRO","SIN REGISTRO",IF(OR(L132="DISPONIBLE",AND(L132="DISPONIBILIDAD PARCIAL",M132="DENTRO DEL HORARIO")),"OK","INCOMPLETO"))))))))))</f>
        <v/>
      </c>
      <c r="P132" s="22" t="n"/>
      <c r="Q132" s="23">
        <f>IF(A132="","",IF(AND(H132="Cancelada",Resumen!$C$6="No"),"No","Sí"))</f>
        <v/>
      </c>
      <c r="R132" s="45">
        <f>IF(OR(B132="",D132="",Q132&lt;&gt;"Sí"),0,IF(COUNTIFS($B$5:B132,B132,$D$5:D132,D132,$Q$5:Q132,"Sí")=1,1,0))</f>
        <v/>
      </c>
    </row>
    <row r="133">
      <c r="A133" s="21" t="n"/>
      <c r="B133" s="21" t="n"/>
      <c r="C133" s="22" t="n"/>
      <c r="D133" s="43" t="n"/>
      <c r="E133" s="44" t="n"/>
      <c r="F133" s="44" t="n"/>
      <c r="G133" s="21" t="n"/>
      <c r="H133" s="21" t="n"/>
      <c r="I133" s="21" t="n"/>
      <c r="J133" s="23">
        <f>IF(I133="","",IFERROR(INDEX(tblReparto[ID de intérprete],MATCH(I133,tblReparto[Personaje],0)),"PERSONAJE SIN ASIGNAR"))</f>
        <v/>
      </c>
      <c r="K133" s="23">
        <f>IF(I133="","",IFERROR(INDEX(tblReparto[Intérprete],MATCH(I133,tblReparto[Personaje],0)),"PERSONAJE SIN ASIGNAR"))</f>
        <v/>
      </c>
      <c r="L133" s="23">
        <f>IF(OR(J133="",D133=""),"",IF(J133="PERSONAJE SIN ASIGNAR","PERSONAJE SIN ASIGNAR",IF(COUNTIFS(tblDisponibilidad[ID de intérprete],J133,tblDisponibilidad[Fecha],D133)=0,"SIN REGISTRO",IF(COUNTIFS(tblDisponibilidad[ID de intérprete],J133,tblDisponibilidad[Fecha],D133,tblDisponibilidad[Estado],"No disponible")&gt;0,"NO DISPONIBLE",IF(COUNTIFS(tblDisponibilidad[ID de intérprete],J133,tblDisponibilidad[Fecha],D133,tblDisponibilidad[Estado],"Pendiente")&gt;0,"PENDIENTE",IF(COUNTIFS(tblDisponibilidad[ID de intérprete],J133,tblDisponibilidad[Fecha],D133,tblDisponibilidad[Estado],"Disponibilidad parcial")&gt;0,"DISPONIBILIDAD PARCIAL","DISPONIBLE"))))))</f>
        <v/>
      </c>
      <c r="M133" s="23">
        <f>IF(OR(J133="",D133="",E133="",F133=""),"",IF(F133&lt;=E133,"HORARIO NO VÁLIDO",IF(L133&lt;&gt;"DISPONIBILIDAD PARCIAL","",IF(OR(E133&lt;SUMIFS(tblDisponibilidad[Disponible desde],tblDisponibilidad[ID de intérprete],J133,tblDisponibilidad[Fecha],D133),F133&gt;SUMIFS(tblDisponibilidad[Disponible hasta],tblDisponibilidad[ID de intérprete],J133,tblDisponibilidad[Fecha],D133)),"FUERA DE HORARIO","DENTRO DEL HORARIO"))))</f>
        <v/>
      </c>
      <c r="N133" s="23">
        <f>IF(OR(J133="",D133="",E133="",F133="",H133="Cancelada"),"",IF(J133="PERSONAJE SIN ASIGNAR","",IF(SUMPRODUCT((tblEscenas[ID de intérprete]=J133)*(tblEscenas[Fecha propuesta]=D133)*(tblEscenas[Escena]&lt;&gt;B133)*(tblEscenas[Estado de planificación]&lt;&gt;"Cancelada")*(tblEscenas[Hora inicio]&lt;F133)*(tblEscenas[Hora fin]&gt;E133))&gt;0,"SOLAPE","")))</f>
        <v/>
      </c>
      <c r="O133" s="23">
        <f>IF(COUNTA(A133:I133)=0,"",IF(OR(A133="",B133="",D133="",E133="",F133="",I133=""),"INCOMPLETO",IF(J133="PERSONAJE SIN ASIGNAR","PERSONAJE SIN ASIGNAR",IF(M133="HORARIO NO VÁLIDO","INCOMPLETO",IF(L133="NO DISPONIBLE","NO DISPONIBLE",IF(M133="FUERA DE HORARIO","FUERA DE HORARIO",IF(N133="SOLAPE","SOLAPE",IF(L133="PENDIENTE","PENDIENTE",IF(L133="SIN REGISTRO","SIN REGISTRO",IF(OR(L133="DISPONIBLE",AND(L133="DISPONIBILIDAD PARCIAL",M133="DENTRO DEL HORARIO")),"OK","INCOMPLETO"))))))))))</f>
        <v/>
      </c>
      <c r="P133" s="22" t="n"/>
      <c r="Q133" s="23">
        <f>IF(A133="","",IF(AND(H133="Cancelada",Resumen!$C$6="No"),"No","Sí"))</f>
        <v/>
      </c>
      <c r="R133" s="45">
        <f>IF(OR(B133="",D133="",Q133&lt;&gt;"Sí"),0,IF(COUNTIFS($B$5:B133,B133,$D$5:D133,D133,$Q$5:Q133,"Sí")=1,1,0))</f>
        <v/>
      </c>
    </row>
    <row r="134">
      <c r="A134" s="21" t="n"/>
      <c r="B134" s="21" t="n"/>
      <c r="C134" s="22" t="n"/>
      <c r="D134" s="43" t="n"/>
      <c r="E134" s="44" t="n"/>
      <c r="F134" s="44" t="n"/>
      <c r="G134" s="21" t="n"/>
      <c r="H134" s="21" t="n"/>
      <c r="I134" s="21" t="n"/>
      <c r="J134" s="23">
        <f>IF(I134="","",IFERROR(INDEX(tblReparto[ID de intérprete],MATCH(I134,tblReparto[Personaje],0)),"PERSONAJE SIN ASIGNAR"))</f>
        <v/>
      </c>
      <c r="K134" s="23">
        <f>IF(I134="","",IFERROR(INDEX(tblReparto[Intérprete],MATCH(I134,tblReparto[Personaje],0)),"PERSONAJE SIN ASIGNAR"))</f>
        <v/>
      </c>
      <c r="L134" s="23">
        <f>IF(OR(J134="",D134=""),"",IF(J134="PERSONAJE SIN ASIGNAR","PERSONAJE SIN ASIGNAR",IF(COUNTIFS(tblDisponibilidad[ID de intérprete],J134,tblDisponibilidad[Fecha],D134)=0,"SIN REGISTRO",IF(COUNTIFS(tblDisponibilidad[ID de intérprete],J134,tblDisponibilidad[Fecha],D134,tblDisponibilidad[Estado],"No disponible")&gt;0,"NO DISPONIBLE",IF(COUNTIFS(tblDisponibilidad[ID de intérprete],J134,tblDisponibilidad[Fecha],D134,tblDisponibilidad[Estado],"Pendiente")&gt;0,"PENDIENTE",IF(COUNTIFS(tblDisponibilidad[ID de intérprete],J134,tblDisponibilidad[Fecha],D134,tblDisponibilidad[Estado],"Disponibilidad parcial")&gt;0,"DISPONIBILIDAD PARCIAL","DISPONIBLE"))))))</f>
        <v/>
      </c>
      <c r="M134" s="23">
        <f>IF(OR(J134="",D134="",E134="",F134=""),"",IF(F134&lt;=E134,"HORARIO NO VÁLIDO",IF(L134&lt;&gt;"DISPONIBILIDAD PARCIAL","",IF(OR(E134&lt;SUMIFS(tblDisponibilidad[Disponible desde],tblDisponibilidad[ID de intérprete],J134,tblDisponibilidad[Fecha],D134),F134&gt;SUMIFS(tblDisponibilidad[Disponible hasta],tblDisponibilidad[ID de intérprete],J134,tblDisponibilidad[Fecha],D134)),"FUERA DE HORARIO","DENTRO DEL HORARIO"))))</f>
        <v/>
      </c>
      <c r="N134" s="23">
        <f>IF(OR(J134="",D134="",E134="",F134="",H134="Cancelada"),"",IF(J134="PERSONAJE SIN ASIGNAR","",IF(SUMPRODUCT((tblEscenas[ID de intérprete]=J134)*(tblEscenas[Fecha propuesta]=D134)*(tblEscenas[Escena]&lt;&gt;B134)*(tblEscenas[Estado de planificación]&lt;&gt;"Cancelada")*(tblEscenas[Hora inicio]&lt;F134)*(tblEscenas[Hora fin]&gt;E134))&gt;0,"SOLAPE","")))</f>
        <v/>
      </c>
      <c r="O134" s="23">
        <f>IF(COUNTA(A134:I134)=0,"",IF(OR(A134="",B134="",D134="",E134="",F134="",I134=""),"INCOMPLETO",IF(J134="PERSONAJE SIN ASIGNAR","PERSONAJE SIN ASIGNAR",IF(M134="HORARIO NO VÁLIDO","INCOMPLETO",IF(L134="NO DISPONIBLE","NO DISPONIBLE",IF(M134="FUERA DE HORARIO","FUERA DE HORARIO",IF(N134="SOLAPE","SOLAPE",IF(L134="PENDIENTE","PENDIENTE",IF(L134="SIN REGISTRO","SIN REGISTRO",IF(OR(L134="DISPONIBLE",AND(L134="DISPONIBILIDAD PARCIAL",M134="DENTRO DEL HORARIO")),"OK","INCOMPLETO"))))))))))</f>
        <v/>
      </c>
      <c r="P134" s="22" t="n"/>
      <c r="Q134" s="23">
        <f>IF(A134="","",IF(AND(H134="Cancelada",Resumen!$C$6="No"),"No","Sí"))</f>
        <v/>
      </c>
      <c r="R134" s="45">
        <f>IF(OR(B134="",D134="",Q134&lt;&gt;"Sí"),0,IF(COUNTIFS($B$5:B134,B134,$D$5:D134,D134,$Q$5:Q134,"Sí")=1,1,0))</f>
        <v/>
      </c>
    </row>
    <row r="135">
      <c r="A135" s="21" t="n"/>
      <c r="B135" s="21" t="n"/>
      <c r="C135" s="22" t="n"/>
      <c r="D135" s="43" t="n"/>
      <c r="E135" s="44" t="n"/>
      <c r="F135" s="44" t="n"/>
      <c r="G135" s="21" t="n"/>
      <c r="H135" s="21" t="n"/>
      <c r="I135" s="21" t="n"/>
      <c r="J135" s="23">
        <f>IF(I135="","",IFERROR(INDEX(tblReparto[ID de intérprete],MATCH(I135,tblReparto[Personaje],0)),"PERSONAJE SIN ASIGNAR"))</f>
        <v/>
      </c>
      <c r="K135" s="23">
        <f>IF(I135="","",IFERROR(INDEX(tblReparto[Intérprete],MATCH(I135,tblReparto[Personaje],0)),"PERSONAJE SIN ASIGNAR"))</f>
        <v/>
      </c>
      <c r="L135" s="23">
        <f>IF(OR(J135="",D135=""),"",IF(J135="PERSONAJE SIN ASIGNAR","PERSONAJE SIN ASIGNAR",IF(COUNTIFS(tblDisponibilidad[ID de intérprete],J135,tblDisponibilidad[Fecha],D135)=0,"SIN REGISTRO",IF(COUNTIFS(tblDisponibilidad[ID de intérprete],J135,tblDisponibilidad[Fecha],D135,tblDisponibilidad[Estado],"No disponible")&gt;0,"NO DISPONIBLE",IF(COUNTIFS(tblDisponibilidad[ID de intérprete],J135,tblDisponibilidad[Fecha],D135,tblDisponibilidad[Estado],"Pendiente")&gt;0,"PENDIENTE",IF(COUNTIFS(tblDisponibilidad[ID de intérprete],J135,tblDisponibilidad[Fecha],D135,tblDisponibilidad[Estado],"Disponibilidad parcial")&gt;0,"DISPONIBILIDAD PARCIAL","DISPONIBLE"))))))</f>
        <v/>
      </c>
      <c r="M135" s="23">
        <f>IF(OR(J135="",D135="",E135="",F135=""),"",IF(F135&lt;=E135,"HORARIO NO VÁLIDO",IF(L135&lt;&gt;"DISPONIBILIDAD PARCIAL","",IF(OR(E135&lt;SUMIFS(tblDisponibilidad[Disponible desde],tblDisponibilidad[ID de intérprete],J135,tblDisponibilidad[Fecha],D135),F135&gt;SUMIFS(tblDisponibilidad[Disponible hasta],tblDisponibilidad[ID de intérprete],J135,tblDisponibilidad[Fecha],D135)),"FUERA DE HORARIO","DENTRO DEL HORARIO"))))</f>
        <v/>
      </c>
      <c r="N135" s="23">
        <f>IF(OR(J135="",D135="",E135="",F135="",H135="Cancelada"),"",IF(J135="PERSONAJE SIN ASIGNAR","",IF(SUMPRODUCT((tblEscenas[ID de intérprete]=J135)*(tblEscenas[Fecha propuesta]=D135)*(tblEscenas[Escena]&lt;&gt;B135)*(tblEscenas[Estado de planificación]&lt;&gt;"Cancelada")*(tblEscenas[Hora inicio]&lt;F135)*(tblEscenas[Hora fin]&gt;E135))&gt;0,"SOLAPE","")))</f>
        <v/>
      </c>
      <c r="O135" s="23">
        <f>IF(COUNTA(A135:I135)=0,"",IF(OR(A135="",B135="",D135="",E135="",F135="",I135=""),"INCOMPLETO",IF(J135="PERSONAJE SIN ASIGNAR","PERSONAJE SIN ASIGNAR",IF(M135="HORARIO NO VÁLIDO","INCOMPLETO",IF(L135="NO DISPONIBLE","NO DISPONIBLE",IF(M135="FUERA DE HORARIO","FUERA DE HORARIO",IF(N135="SOLAPE","SOLAPE",IF(L135="PENDIENTE","PENDIENTE",IF(L135="SIN REGISTRO","SIN REGISTRO",IF(OR(L135="DISPONIBLE",AND(L135="DISPONIBILIDAD PARCIAL",M135="DENTRO DEL HORARIO")),"OK","INCOMPLETO"))))))))))</f>
        <v/>
      </c>
      <c r="P135" s="22" t="n"/>
      <c r="Q135" s="23">
        <f>IF(A135="","",IF(AND(H135="Cancelada",Resumen!$C$6="No"),"No","Sí"))</f>
        <v/>
      </c>
      <c r="R135" s="45">
        <f>IF(OR(B135="",D135="",Q135&lt;&gt;"Sí"),0,IF(COUNTIFS($B$5:B135,B135,$D$5:D135,D135,$Q$5:Q135,"Sí")=1,1,0))</f>
        <v/>
      </c>
    </row>
    <row r="136">
      <c r="A136" s="21" t="n"/>
      <c r="B136" s="21" t="n"/>
      <c r="C136" s="22" t="n"/>
      <c r="D136" s="43" t="n"/>
      <c r="E136" s="44" t="n"/>
      <c r="F136" s="44" t="n"/>
      <c r="G136" s="21" t="n"/>
      <c r="H136" s="21" t="n"/>
      <c r="I136" s="21" t="n"/>
      <c r="J136" s="23">
        <f>IF(I136="","",IFERROR(INDEX(tblReparto[ID de intérprete],MATCH(I136,tblReparto[Personaje],0)),"PERSONAJE SIN ASIGNAR"))</f>
        <v/>
      </c>
      <c r="K136" s="23">
        <f>IF(I136="","",IFERROR(INDEX(tblReparto[Intérprete],MATCH(I136,tblReparto[Personaje],0)),"PERSONAJE SIN ASIGNAR"))</f>
        <v/>
      </c>
      <c r="L136" s="23">
        <f>IF(OR(J136="",D136=""),"",IF(J136="PERSONAJE SIN ASIGNAR","PERSONAJE SIN ASIGNAR",IF(COUNTIFS(tblDisponibilidad[ID de intérprete],J136,tblDisponibilidad[Fecha],D136)=0,"SIN REGISTRO",IF(COUNTIFS(tblDisponibilidad[ID de intérprete],J136,tblDisponibilidad[Fecha],D136,tblDisponibilidad[Estado],"No disponible")&gt;0,"NO DISPONIBLE",IF(COUNTIFS(tblDisponibilidad[ID de intérprete],J136,tblDisponibilidad[Fecha],D136,tblDisponibilidad[Estado],"Pendiente")&gt;0,"PENDIENTE",IF(COUNTIFS(tblDisponibilidad[ID de intérprete],J136,tblDisponibilidad[Fecha],D136,tblDisponibilidad[Estado],"Disponibilidad parcial")&gt;0,"DISPONIBILIDAD PARCIAL","DISPONIBLE"))))))</f>
        <v/>
      </c>
      <c r="M136" s="23">
        <f>IF(OR(J136="",D136="",E136="",F136=""),"",IF(F136&lt;=E136,"HORARIO NO VÁLIDO",IF(L136&lt;&gt;"DISPONIBILIDAD PARCIAL","",IF(OR(E136&lt;SUMIFS(tblDisponibilidad[Disponible desde],tblDisponibilidad[ID de intérprete],J136,tblDisponibilidad[Fecha],D136),F136&gt;SUMIFS(tblDisponibilidad[Disponible hasta],tblDisponibilidad[ID de intérprete],J136,tblDisponibilidad[Fecha],D136)),"FUERA DE HORARIO","DENTRO DEL HORARIO"))))</f>
        <v/>
      </c>
      <c r="N136" s="23">
        <f>IF(OR(J136="",D136="",E136="",F136="",H136="Cancelada"),"",IF(J136="PERSONAJE SIN ASIGNAR","",IF(SUMPRODUCT((tblEscenas[ID de intérprete]=J136)*(tblEscenas[Fecha propuesta]=D136)*(tblEscenas[Escena]&lt;&gt;B136)*(tblEscenas[Estado de planificación]&lt;&gt;"Cancelada")*(tblEscenas[Hora inicio]&lt;F136)*(tblEscenas[Hora fin]&gt;E136))&gt;0,"SOLAPE","")))</f>
        <v/>
      </c>
      <c r="O136" s="23">
        <f>IF(COUNTA(A136:I136)=0,"",IF(OR(A136="",B136="",D136="",E136="",F136="",I136=""),"INCOMPLETO",IF(J136="PERSONAJE SIN ASIGNAR","PERSONAJE SIN ASIGNAR",IF(M136="HORARIO NO VÁLIDO","INCOMPLETO",IF(L136="NO DISPONIBLE","NO DISPONIBLE",IF(M136="FUERA DE HORARIO","FUERA DE HORARIO",IF(N136="SOLAPE","SOLAPE",IF(L136="PENDIENTE","PENDIENTE",IF(L136="SIN REGISTRO","SIN REGISTRO",IF(OR(L136="DISPONIBLE",AND(L136="DISPONIBILIDAD PARCIAL",M136="DENTRO DEL HORARIO")),"OK","INCOMPLETO"))))))))))</f>
        <v/>
      </c>
      <c r="P136" s="22" t="n"/>
      <c r="Q136" s="23">
        <f>IF(A136="","",IF(AND(H136="Cancelada",Resumen!$C$6="No"),"No","Sí"))</f>
        <v/>
      </c>
      <c r="R136" s="45">
        <f>IF(OR(B136="",D136="",Q136&lt;&gt;"Sí"),0,IF(COUNTIFS($B$5:B136,B136,$D$5:D136,D136,$Q$5:Q136,"Sí")=1,1,0))</f>
        <v/>
      </c>
    </row>
    <row r="137">
      <c r="A137" s="21" t="n"/>
      <c r="B137" s="21" t="n"/>
      <c r="C137" s="22" t="n"/>
      <c r="D137" s="43" t="n"/>
      <c r="E137" s="44" t="n"/>
      <c r="F137" s="44" t="n"/>
      <c r="G137" s="21" t="n"/>
      <c r="H137" s="21" t="n"/>
      <c r="I137" s="21" t="n"/>
      <c r="J137" s="23">
        <f>IF(I137="","",IFERROR(INDEX(tblReparto[ID de intérprete],MATCH(I137,tblReparto[Personaje],0)),"PERSONAJE SIN ASIGNAR"))</f>
        <v/>
      </c>
      <c r="K137" s="23">
        <f>IF(I137="","",IFERROR(INDEX(tblReparto[Intérprete],MATCH(I137,tblReparto[Personaje],0)),"PERSONAJE SIN ASIGNAR"))</f>
        <v/>
      </c>
      <c r="L137" s="23">
        <f>IF(OR(J137="",D137=""),"",IF(J137="PERSONAJE SIN ASIGNAR","PERSONAJE SIN ASIGNAR",IF(COUNTIFS(tblDisponibilidad[ID de intérprete],J137,tblDisponibilidad[Fecha],D137)=0,"SIN REGISTRO",IF(COUNTIFS(tblDisponibilidad[ID de intérprete],J137,tblDisponibilidad[Fecha],D137,tblDisponibilidad[Estado],"No disponible")&gt;0,"NO DISPONIBLE",IF(COUNTIFS(tblDisponibilidad[ID de intérprete],J137,tblDisponibilidad[Fecha],D137,tblDisponibilidad[Estado],"Pendiente")&gt;0,"PENDIENTE",IF(COUNTIFS(tblDisponibilidad[ID de intérprete],J137,tblDisponibilidad[Fecha],D137,tblDisponibilidad[Estado],"Disponibilidad parcial")&gt;0,"DISPONIBILIDAD PARCIAL","DISPONIBLE"))))))</f>
        <v/>
      </c>
      <c r="M137" s="23">
        <f>IF(OR(J137="",D137="",E137="",F137=""),"",IF(F137&lt;=E137,"HORARIO NO VÁLIDO",IF(L137&lt;&gt;"DISPONIBILIDAD PARCIAL","",IF(OR(E137&lt;SUMIFS(tblDisponibilidad[Disponible desde],tblDisponibilidad[ID de intérprete],J137,tblDisponibilidad[Fecha],D137),F137&gt;SUMIFS(tblDisponibilidad[Disponible hasta],tblDisponibilidad[ID de intérprete],J137,tblDisponibilidad[Fecha],D137)),"FUERA DE HORARIO","DENTRO DEL HORARIO"))))</f>
        <v/>
      </c>
      <c r="N137" s="23">
        <f>IF(OR(J137="",D137="",E137="",F137="",H137="Cancelada"),"",IF(J137="PERSONAJE SIN ASIGNAR","",IF(SUMPRODUCT((tblEscenas[ID de intérprete]=J137)*(tblEscenas[Fecha propuesta]=D137)*(tblEscenas[Escena]&lt;&gt;B137)*(tblEscenas[Estado de planificación]&lt;&gt;"Cancelada")*(tblEscenas[Hora inicio]&lt;F137)*(tblEscenas[Hora fin]&gt;E137))&gt;0,"SOLAPE","")))</f>
        <v/>
      </c>
      <c r="O137" s="23">
        <f>IF(COUNTA(A137:I137)=0,"",IF(OR(A137="",B137="",D137="",E137="",F137="",I137=""),"INCOMPLETO",IF(J137="PERSONAJE SIN ASIGNAR","PERSONAJE SIN ASIGNAR",IF(M137="HORARIO NO VÁLIDO","INCOMPLETO",IF(L137="NO DISPONIBLE","NO DISPONIBLE",IF(M137="FUERA DE HORARIO","FUERA DE HORARIO",IF(N137="SOLAPE","SOLAPE",IF(L137="PENDIENTE","PENDIENTE",IF(L137="SIN REGISTRO","SIN REGISTRO",IF(OR(L137="DISPONIBLE",AND(L137="DISPONIBILIDAD PARCIAL",M137="DENTRO DEL HORARIO")),"OK","INCOMPLETO"))))))))))</f>
        <v/>
      </c>
      <c r="P137" s="22" t="n"/>
      <c r="Q137" s="23">
        <f>IF(A137="","",IF(AND(H137="Cancelada",Resumen!$C$6="No"),"No","Sí"))</f>
        <v/>
      </c>
      <c r="R137" s="45">
        <f>IF(OR(B137="",D137="",Q137&lt;&gt;"Sí"),0,IF(COUNTIFS($B$5:B137,B137,$D$5:D137,D137,$Q$5:Q137,"Sí")=1,1,0))</f>
        <v/>
      </c>
    </row>
    <row r="138">
      <c r="A138" s="21" t="n"/>
      <c r="B138" s="21" t="n"/>
      <c r="C138" s="22" t="n"/>
      <c r="D138" s="43" t="n"/>
      <c r="E138" s="44" t="n"/>
      <c r="F138" s="44" t="n"/>
      <c r="G138" s="21" t="n"/>
      <c r="H138" s="21" t="n"/>
      <c r="I138" s="21" t="n"/>
      <c r="J138" s="23">
        <f>IF(I138="","",IFERROR(INDEX(tblReparto[ID de intérprete],MATCH(I138,tblReparto[Personaje],0)),"PERSONAJE SIN ASIGNAR"))</f>
        <v/>
      </c>
      <c r="K138" s="23">
        <f>IF(I138="","",IFERROR(INDEX(tblReparto[Intérprete],MATCH(I138,tblReparto[Personaje],0)),"PERSONAJE SIN ASIGNAR"))</f>
        <v/>
      </c>
      <c r="L138" s="23">
        <f>IF(OR(J138="",D138=""),"",IF(J138="PERSONAJE SIN ASIGNAR","PERSONAJE SIN ASIGNAR",IF(COUNTIFS(tblDisponibilidad[ID de intérprete],J138,tblDisponibilidad[Fecha],D138)=0,"SIN REGISTRO",IF(COUNTIFS(tblDisponibilidad[ID de intérprete],J138,tblDisponibilidad[Fecha],D138,tblDisponibilidad[Estado],"No disponible")&gt;0,"NO DISPONIBLE",IF(COUNTIFS(tblDisponibilidad[ID de intérprete],J138,tblDisponibilidad[Fecha],D138,tblDisponibilidad[Estado],"Pendiente")&gt;0,"PENDIENTE",IF(COUNTIFS(tblDisponibilidad[ID de intérprete],J138,tblDisponibilidad[Fecha],D138,tblDisponibilidad[Estado],"Disponibilidad parcial")&gt;0,"DISPONIBILIDAD PARCIAL","DISPONIBLE"))))))</f>
        <v/>
      </c>
      <c r="M138" s="23">
        <f>IF(OR(J138="",D138="",E138="",F138=""),"",IF(F138&lt;=E138,"HORARIO NO VÁLIDO",IF(L138&lt;&gt;"DISPONIBILIDAD PARCIAL","",IF(OR(E138&lt;SUMIFS(tblDisponibilidad[Disponible desde],tblDisponibilidad[ID de intérprete],J138,tblDisponibilidad[Fecha],D138),F138&gt;SUMIFS(tblDisponibilidad[Disponible hasta],tblDisponibilidad[ID de intérprete],J138,tblDisponibilidad[Fecha],D138)),"FUERA DE HORARIO","DENTRO DEL HORARIO"))))</f>
        <v/>
      </c>
      <c r="N138" s="23">
        <f>IF(OR(J138="",D138="",E138="",F138="",H138="Cancelada"),"",IF(J138="PERSONAJE SIN ASIGNAR","",IF(SUMPRODUCT((tblEscenas[ID de intérprete]=J138)*(tblEscenas[Fecha propuesta]=D138)*(tblEscenas[Escena]&lt;&gt;B138)*(tblEscenas[Estado de planificación]&lt;&gt;"Cancelada")*(tblEscenas[Hora inicio]&lt;F138)*(tblEscenas[Hora fin]&gt;E138))&gt;0,"SOLAPE","")))</f>
        <v/>
      </c>
      <c r="O138" s="23">
        <f>IF(COUNTA(A138:I138)=0,"",IF(OR(A138="",B138="",D138="",E138="",F138="",I138=""),"INCOMPLETO",IF(J138="PERSONAJE SIN ASIGNAR","PERSONAJE SIN ASIGNAR",IF(M138="HORARIO NO VÁLIDO","INCOMPLETO",IF(L138="NO DISPONIBLE","NO DISPONIBLE",IF(M138="FUERA DE HORARIO","FUERA DE HORARIO",IF(N138="SOLAPE","SOLAPE",IF(L138="PENDIENTE","PENDIENTE",IF(L138="SIN REGISTRO","SIN REGISTRO",IF(OR(L138="DISPONIBLE",AND(L138="DISPONIBILIDAD PARCIAL",M138="DENTRO DEL HORARIO")),"OK","INCOMPLETO"))))))))))</f>
        <v/>
      </c>
      <c r="P138" s="22" t="n"/>
      <c r="Q138" s="23">
        <f>IF(A138="","",IF(AND(H138="Cancelada",Resumen!$C$6="No"),"No","Sí"))</f>
        <v/>
      </c>
      <c r="R138" s="45">
        <f>IF(OR(B138="",D138="",Q138&lt;&gt;"Sí"),0,IF(COUNTIFS($B$5:B138,B138,$D$5:D138,D138,$Q$5:Q138,"Sí")=1,1,0))</f>
        <v/>
      </c>
    </row>
    <row r="139">
      <c r="A139" s="21" t="n"/>
      <c r="B139" s="21" t="n"/>
      <c r="C139" s="22" t="n"/>
      <c r="D139" s="43" t="n"/>
      <c r="E139" s="44" t="n"/>
      <c r="F139" s="44" t="n"/>
      <c r="G139" s="21" t="n"/>
      <c r="H139" s="21" t="n"/>
      <c r="I139" s="21" t="n"/>
      <c r="J139" s="23">
        <f>IF(I139="","",IFERROR(INDEX(tblReparto[ID de intérprete],MATCH(I139,tblReparto[Personaje],0)),"PERSONAJE SIN ASIGNAR"))</f>
        <v/>
      </c>
      <c r="K139" s="23">
        <f>IF(I139="","",IFERROR(INDEX(tblReparto[Intérprete],MATCH(I139,tblReparto[Personaje],0)),"PERSONAJE SIN ASIGNAR"))</f>
        <v/>
      </c>
      <c r="L139" s="23">
        <f>IF(OR(J139="",D139=""),"",IF(J139="PERSONAJE SIN ASIGNAR","PERSONAJE SIN ASIGNAR",IF(COUNTIFS(tblDisponibilidad[ID de intérprete],J139,tblDisponibilidad[Fecha],D139)=0,"SIN REGISTRO",IF(COUNTIFS(tblDisponibilidad[ID de intérprete],J139,tblDisponibilidad[Fecha],D139,tblDisponibilidad[Estado],"No disponible")&gt;0,"NO DISPONIBLE",IF(COUNTIFS(tblDisponibilidad[ID de intérprete],J139,tblDisponibilidad[Fecha],D139,tblDisponibilidad[Estado],"Pendiente")&gt;0,"PENDIENTE",IF(COUNTIFS(tblDisponibilidad[ID de intérprete],J139,tblDisponibilidad[Fecha],D139,tblDisponibilidad[Estado],"Disponibilidad parcial")&gt;0,"DISPONIBILIDAD PARCIAL","DISPONIBLE"))))))</f>
        <v/>
      </c>
      <c r="M139" s="23">
        <f>IF(OR(J139="",D139="",E139="",F139=""),"",IF(F139&lt;=E139,"HORARIO NO VÁLIDO",IF(L139&lt;&gt;"DISPONIBILIDAD PARCIAL","",IF(OR(E139&lt;SUMIFS(tblDisponibilidad[Disponible desde],tblDisponibilidad[ID de intérprete],J139,tblDisponibilidad[Fecha],D139),F139&gt;SUMIFS(tblDisponibilidad[Disponible hasta],tblDisponibilidad[ID de intérprete],J139,tblDisponibilidad[Fecha],D139)),"FUERA DE HORARIO","DENTRO DEL HORARIO"))))</f>
        <v/>
      </c>
      <c r="N139" s="23">
        <f>IF(OR(J139="",D139="",E139="",F139="",H139="Cancelada"),"",IF(J139="PERSONAJE SIN ASIGNAR","",IF(SUMPRODUCT((tblEscenas[ID de intérprete]=J139)*(tblEscenas[Fecha propuesta]=D139)*(tblEscenas[Escena]&lt;&gt;B139)*(tblEscenas[Estado de planificación]&lt;&gt;"Cancelada")*(tblEscenas[Hora inicio]&lt;F139)*(tblEscenas[Hora fin]&gt;E139))&gt;0,"SOLAPE","")))</f>
        <v/>
      </c>
      <c r="O139" s="23">
        <f>IF(COUNTA(A139:I139)=0,"",IF(OR(A139="",B139="",D139="",E139="",F139="",I139=""),"INCOMPLETO",IF(J139="PERSONAJE SIN ASIGNAR","PERSONAJE SIN ASIGNAR",IF(M139="HORARIO NO VÁLIDO","INCOMPLETO",IF(L139="NO DISPONIBLE","NO DISPONIBLE",IF(M139="FUERA DE HORARIO","FUERA DE HORARIO",IF(N139="SOLAPE","SOLAPE",IF(L139="PENDIENTE","PENDIENTE",IF(L139="SIN REGISTRO","SIN REGISTRO",IF(OR(L139="DISPONIBLE",AND(L139="DISPONIBILIDAD PARCIAL",M139="DENTRO DEL HORARIO")),"OK","INCOMPLETO"))))))))))</f>
        <v/>
      </c>
      <c r="P139" s="22" t="n"/>
      <c r="Q139" s="23">
        <f>IF(A139="","",IF(AND(H139="Cancelada",Resumen!$C$6="No"),"No","Sí"))</f>
        <v/>
      </c>
      <c r="R139" s="45">
        <f>IF(OR(B139="",D139="",Q139&lt;&gt;"Sí"),0,IF(COUNTIFS($B$5:B139,B139,$D$5:D139,D139,$Q$5:Q139,"Sí")=1,1,0))</f>
        <v/>
      </c>
    </row>
    <row r="140">
      <c r="A140" s="21" t="n"/>
      <c r="B140" s="21" t="n"/>
      <c r="C140" s="22" t="n"/>
      <c r="D140" s="43" t="n"/>
      <c r="E140" s="44" t="n"/>
      <c r="F140" s="44" t="n"/>
      <c r="G140" s="21" t="n"/>
      <c r="H140" s="21" t="n"/>
      <c r="I140" s="21" t="n"/>
      <c r="J140" s="23">
        <f>IF(I140="","",IFERROR(INDEX(tblReparto[ID de intérprete],MATCH(I140,tblReparto[Personaje],0)),"PERSONAJE SIN ASIGNAR"))</f>
        <v/>
      </c>
      <c r="K140" s="23">
        <f>IF(I140="","",IFERROR(INDEX(tblReparto[Intérprete],MATCH(I140,tblReparto[Personaje],0)),"PERSONAJE SIN ASIGNAR"))</f>
        <v/>
      </c>
      <c r="L140" s="23">
        <f>IF(OR(J140="",D140=""),"",IF(J140="PERSONAJE SIN ASIGNAR","PERSONAJE SIN ASIGNAR",IF(COUNTIFS(tblDisponibilidad[ID de intérprete],J140,tblDisponibilidad[Fecha],D140)=0,"SIN REGISTRO",IF(COUNTIFS(tblDisponibilidad[ID de intérprete],J140,tblDisponibilidad[Fecha],D140,tblDisponibilidad[Estado],"No disponible")&gt;0,"NO DISPONIBLE",IF(COUNTIFS(tblDisponibilidad[ID de intérprete],J140,tblDisponibilidad[Fecha],D140,tblDisponibilidad[Estado],"Pendiente")&gt;0,"PENDIENTE",IF(COUNTIFS(tblDisponibilidad[ID de intérprete],J140,tblDisponibilidad[Fecha],D140,tblDisponibilidad[Estado],"Disponibilidad parcial")&gt;0,"DISPONIBILIDAD PARCIAL","DISPONIBLE"))))))</f>
        <v/>
      </c>
      <c r="M140" s="23">
        <f>IF(OR(J140="",D140="",E140="",F140=""),"",IF(F140&lt;=E140,"HORARIO NO VÁLIDO",IF(L140&lt;&gt;"DISPONIBILIDAD PARCIAL","",IF(OR(E140&lt;SUMIFS(tblDisponibilidad[Disponible desde],tblDisponibilidad[ID de intérprete],J140,tblDisponibilidad[Fecha],D140),F140&gt;SUMIFS(tblDisponibilidad[Disponible hasta],tblDisponibilidad[ID de intérprete],J140,tblDisponibilidad[Fecha],D140)),"FUERA DE HORARIO","DENTRO DEL HORARIO"))))</f>
        <v/>
      </c>
      <c r="N140" s="23">
        <f>IF(OR(J140="",D140="",E140="",F140="",H140="Cancelada"),"",IF(J140="PERSONAJE SIN ASIGNAR","",IF(SUMPRODUCT((tblEscenas[ID de intérprete]=J140)*(tblEscenas[Fecha propuesta]=D140)*(tblEscenas[Escena]&lt;&gt;B140)*(tblEscenas[Estado de planificación]&lt;&gt;"Cancelada")*(tblEscenas[Hora inicio]&lt;F140)*(tblEscenas[Hora fin]&gt;E140))&gt;0,"SOLAPE","")))</f>
        <v/>
      </c>
      <c r="O140" s="23">
        <f>IF(COUNTA(A140:I140)=0,"",IF(OR(A140="",B140="",D140="",E140="",F140="",I140=""),"INCOMPLETO",IF(J140="PERSONAJE SIN ASIGNAR","PERSONAJE SIN ASIGNAR",IF(M140="HORARIO NO VÁLIDO","INCOMPLETO",IF(L140="NO DISPONIBLE","NO DISPONIBLE",IF(M140="FUERA DE HORARIO","FUERA DE HORARIO",IF(N140="SOLAPE","SOLAPE",IF(L140="PENDIENTE","PENDIENTE",IF(L140="SIN REGISTRO","SIN REGISTRO",IF(OR(L140="DISPONIBLE",AND(L140="DISPONIBILIDAD PARCIAL",M140="DENTRO DEL HORARIO")),"OK","INCOMPLETO"))))))))))</f>
        <v/>
      </c>
      <c r="P140" s="22" t="n"/>
      <c r="Q140" s="23">
        <f>IF(A140="","",IF(AND(H140="Cancelada",Resumen!$C$6="No"),"No","Sí"))</f>
        <v/>
      </c>
      <c r="R140" s="45">
        <f>IF(OR(B140="",D140="",Q140&lt;&gt;"Sí"),0,IF(COUNTIFS($B$5:B140,B140,$D$5:D140,D140,$Q$5:Q140,"Sí")=1,1,0))</f>
        <v/>
      </c>
    </row>
    <row r="141">
      <c r="A141" s="21" t="n"/>
      <c r="B141" s="21" t="n"/>
      <c r="C141" s="22" t="n"/>
      <c r="D141" s="43" t="n"/>
      <c r="E141" s="44" t="n"/>
      <c r="F141" s="44" t="n"/>
      <c r="G141" s="21" t="n"/>
      <c r="H141" s="21" t="n"/>
      <c r="I141" s="21" t="n"/>
      <c r="J141" s="23">
        <f>IF(I141="","",IFERROR(INDEX(tblReparto[ID de intérprete],MATCH(I141,tblReparto[Personaje],0)),"PERSONAJE SIN ASIGNAR"))</f>
        <v/>
      </c>
      <c r="K141" s="23">
        <f>IF(I141="","",IFERROR(INDEX(tblReparto[Intérprete],MATCH(I141,tblReparto[Personaje],0)),"PERSONAJE SIN ASIGNAR"))</f>
        <v/>
      </c>
      <c r="L141" s="23">
        <f>IF(OR(J141="",D141=""),"",IF(J141="PERSONAJE SIN ASIGNAR","PERSONAJE SIN ASIGNAR",IF(COUNTIFS(tblDisponibilidad[ID de intérprete],J141,tblDisponibilidad[Fecha],D141)=0,"SIN REGISTRO",IF(COUNTIFS(tblDisponibilidad[ID de intérprete],J141,tblDisponibilidad[Fecha],D141,tblDisponibilidad[Estado],"No disponible")&gt;0,"NO DISPONIBLE",IF(COUNTIFS(tblDisponibilidad[ID de intérprete],J141,tblDisponibilidad[Fecha],D141,tblDisponibilidad[Estado],"Pendiente")&gt;0,"PENDIENTE",IF(COUNTIFS(tblDisponibilidad[ID de intérprete],J141,tblDisponibilidad[Fecha],D141,tblDisponibilidad[Estado],"Disponibilidad parcial")&gt;0,"DISPONIBILIDAD PARCIAL","DISPONIBLE"))))))</f>
        <v/>
      </c>
      <c r="M141" s="23">
        <f>IF(OR(J141="",D141="",E141="",F141=""),"",IF(F141&lt;=E141,"HORARIO NO VÁLIDO",IF(L141&lt;&gt;"DISPONIBILIDAD PARCIAL","",IF(OR(E141&lt;SUMIFS(tblDisponibilidad[Disponible desde],tblDisponibilidad[ID de intérprete],J141,tblDisponibilidad[Fecha],D141),F141&gt;SUMIFS(tblDisponibilidad[Disponible hasta],tblDisponibilidad[ID de intérprete],J141,tblDisponibilidad[Fecha],D141)),"FUERA DE HORARIO","DENTRO DEL HORARIO"))))</f>
        <v/>
      </c>
      <c r="N141" s="23">
        <f>IF(OR(J141="",D141="",E141="",F141="",H141="Cancelada"),"",IF(J141="PERSONAJE SIN ASIGNAR","",IF(SUMPRODUCT((tblEscenas[ID de intérprete]=J141)*(tblEscenas[Fecha propuesta]=D141)*(tblEscenas[Escena]&lt;&gt;B141)*(tblEscenas[Estado de planificación]&lt;&gt;"Cancelada")*(tblEscenas[Hora inicio]&lt;F141)*(tblEscenas[Hora fin]&gt;E141))&gt;0,"SOLAPE","")))</f>
        <v/>
      </c>
      <c r="O141" s="23">
        <f>IF(COUNTA(A141:I141)=0,"",IF(OR(A141="",B141="",D141="",E141="",F141="",I141=""),"INCOMPLETO",IF(J141="PERSONAJE SIN ASIGNAR","PERSONAJE SIN ASIGNAR",IF(M141="HORARIO NO VÁLIDO","INCOMPLETO",IF(L141="NO DISPONIBLE","NO DISPONIBLE",IF(M141="FUERA DE HORARIO","FUERA DE HORARIO",IF(N141="SOLAPE","SOLAPE",IF(L141="PENDIENTE","PENDIENTE",IF(L141="SIN REGISTRO","SIN REGISTRO",IF(OR(L141="DISPONIBLE",AND(L141="DISPONIBILIDAD PARCIAL",M141="DENTRO DEL HORARIO")),"OK","INCOMPLETO"))))))))))</f>
        <v/>
      </c>
      <c r="P141" s="22" t="n"/>
      <c r="Q141" s="23">
        <f>IF(A141="","",IF(AND(H141="Cancelada",Resumen!$C$6="No"),"No","Sí"))</f>
        <v/>
      </c>
      <c r="R141" s="45">
        <f>IF(OR(B141="",D141="",Q141&lt;&gt;"Sí"),0,IF(COUNTIFS($B$5:B141,B141,$D$5:D141,D141,$Q$5:Q141,"Sí")=1,1,0))</f>
        <v/>
      </c>
    </row>
    <row r="142">
      <c r="A142" s="21" t="n"/>
      <c r="B142" s="21" t="n"/>
      <c r="C142" s="22" t="n"/>
      <c r="D142" s="43" t="n"/>
      <c r="E142" s="44" t="n"/>
      <c r="F142" s="44" t="n"/>
      <c r="G142" s="21" t="n"/>
      <c r="H142" s="21" t="n"/>
      <c r="I142" s="21" t="n"/>
      <c r="J142" s="23">
        <f>IF(I142="","",IFERROR(INDEX(tblReparto[ID de intérprete],MATCH(I142,tblReparto[Personaje],0)),"PERSONAJE SIN ASIGNAR"))</f>
        <v/>
      </c>
      <c r="K142" s="23">
        <f>IF(I142="","",IFERROR(INDEX(tblReparto[Intérprete],MATCH(I142,tblReparto[Personaje],0)),"PERSONAJE SIN ASIGNAR"))</f>
        <v/>
      </c>
      <c r="L142" s="23">
        <f>IF(OR(J142="",D142=""),"",IF(J142="PERSONAJE SIN ASIGNAR","PERSONAJE SIN ASIGNAR",IF(COUNTIFS(tblDisponibilidad[ID de intérprete],J142,tblDisponibilidad[Fecha],D142)=0,"SIN REGISTRO",IF(COUNTIFS(tblDisponibilidad[ID de intérprete],J142,tblDisponibilidad[Fecha],D142,tblDisponibilidad[Estado],"No disponible")&gt;0,"NO DISPONIBLE",IF(COUNTIFS(tblDisponibilidad[ID de intérprete],J142,tblDisponibilidad[Fecha],D142,tblDisponibilidad[Estado],"Pendiente")&gt;0,"PENDIENTE",IF(COUNTIFS(tblDisponibilidad[ID de intérprete],J142,tblDisponibilidad[Fecha],D142,tblDisponibilidad[Estado],"Disponibilidad parcial")&gt;0,"DISPONIBILIDAD PARCIAL","DISPONIBLE"))))))</f>
        <v/>
      </c>
      <c r="M142" s="23">
        <f>IF(OR(J142="",D142="",E142="",F142=""),"",IF(F142&lt;=E142,"HORARIO NO VÁLIDO",IF(L142&lt;&gt;"DISPONIBILIDAD PARCIAL","",IF(OR(E142&lt;SUMIFS(tblDisponibilidad[Disponible desde],tblDisponibilidad[ID de intérprete],J142,tblDisponibilidad[Fecha],D142),F142&gt;SUMIFS(tblDisponibilidad[Disponible hasta],tblDisponibilidad[ID de intérprete],J142,tblDisponibilidad[Fecha],D142)),"FUERA DE HORARIO","DENTRO DEL HORARIO"))))</f>
        <v/>
      </c>
      <c r="N142" s="23">
        <f>IF(OR(J142="",D142="",E142="",F142="",H142="Cancelada"),"",IF(J142="PERSONAJE SIN ASIGNAR","",IF(SUMPRODUCT((tblEscenas[ID de intérprete]=J142)*(tblEscenas[Fecha propuesta]=D142)*(tblEscenas[Escena]&lt;&gt;B142)*(tblEscenas[Estado de planificación]&lt;&gt;"Cancelada")*(tblEscenas[Hora inicio]&lt;F142)*(tblEscenas[Hora fin]&gt;E142))&gt;0,"SOLAPE","")))</f>
        <v/>
      </c>
      <c r="O142" s="23">
        <f>IF(COUNTA(A142:I142)=0,"",IF(OR(A142="",B142="",D142="",E142="",F142="",I142=""),"INCOMPLETO",IF(J142="PERSONAJE SIN ASIGNAR","PERSONAJE SIN ASIGNAR",IF(M142="HORARIO NO VÁLIDO","INCOMPLETO",IF(L142="NO DISPONIBLE","NO DISPONIBLE",IF(M142="FUERA DE HORARIO","FUERA DE HORARIO",IF(N142="SOLAPE","SOLAPE",IF(L142="PENDIENTE","PENDIENTE",IF(L142="SIN REGISTRO","SIN REGISTRO",IF(OR(L142="DISPONIBLE",AND(L142="DISPONIBILIDAD PARCIAL",M142="DENTRO DEL HORARIO")),"OK","INCOMPLETO"))))))))))</f>
        <v/>
      </c>
      <c r="P142" s="22" t="n"/>
      <c r="Q142" s="23">
        <f>IF(A142="","",IF(AND(H142="Cancelada",Resumen!$C$6="No"),"No","Sí"))</f>
        <v/>
      </c>
      <c r="R142" s="45">
        <f>IF(OR(B142="",D142="",Q142&lt;&gt;"Sí"),0,IF(COUNTIFS($B$5:B142,B142,$D$5:D142,D142,$Q$5:Q142,"Sí")=1,1,0))</f>
        <v/>
      </c>
    </row>
    <row r="143">
      <c r="A143" s="21" t="n"/>
      <c r="B143" s="21" t="n"/>
      <c r="C143" s="22" t="n"/>
      <c r="D143" s="43" t="n"/>
      <c r="E143" s="44" t="n"/>
      <c r="F143" s="44" t="n"/>
      <c r="G143" s="21" t="n"/>
      <c r="H143" s="21" t="n"/>
      <c r="I143" s="21" t="n"/>
      <c r="J143" s="23">
        <f>IF(I143="","",IFERROR(INDEX(tblReparto[ID de intérprete],MATCH(I143,tblReparto[Personaje],0)),"PERSONAJE SIN ASIGNAR"))</f>
        <v/>
      </c>
      <c r="K143" s="23">
        <f>IF(I143="","",IFERROR(INDEX(tblReparto[Intérprete],MATCH(I143,tblReparto[Personaje],0)),"PERSONAJE SIN ASIGNAR"))</f>
        <v/>
      </c>
      <c r="L143" s="23">
        <f>IF(OR(J143="",D143=""),"",IF(J143="PERSONAJE SIN ASIGNAR","PERSONAJE SIN ASIGNAR",IF(COUNTIFS(tblDisponibilidad[ID de intérprete],J143,tblDisponibilidad[Fecha],D143)=0,"SIN REGISTRO",IF(COUNTIFS(tblDisponibilidad[ID de intérprete],J143,tblDisponibilidad[Fecha],D143,tblDisponibilidad[Estado],"No disponible")&gt;0,"NO DISPONIBLE",IF(COUNTIFS(tblDisponibilidad[ID de intérprete],J143,tblDisponibilidad[Fecha],D143,tblDisponibilidad[Estado],"Pendiente")&gt;0,"PENDIENTE",IF(COUNTIFS(tblDisponibilidad[ID de intérprete],J143,tblDisponibilidad[Fecha],D143,tblDisponibilidad[Estado],"Disponibilidad parcial")&gt;0,"DISPONIBILIDAD PARCIAL","DISPONIBLE"))))))</f>
        <v/>
      </c>
      <c r="M143" s="23">
        <f>IF(OR(J143="",D143="",E143="",F143=""),"",IF(F143&lt;=E143,"HORARIO NO VÁLIDO",IF(L143&lt;&gt;"DISPONIBILIDAD PARCIAL","",IF(OR(E143&lt;SUMIFS(tblDisponibilidad[Disponible desde],tblDisponibilidad[ID de intérprete],J143,tblDisponibilidad[Fecha],D143),F143&gt;SUMIFS(tblDisponibilidad[Disponible hasta],tblDisponibilidad[ID de intérprete],J143,tblDisponibilidad[Fecha],D143)),"FUERA DE HORARIO","DENTRO DEL HORARIO"))))</f>
        <v/>
      </c>
      <c r="N143" s="23">
        <f>IF(OR(J143="",D143="",E143="",F143="",H143="Cancelada"),"",IF(J143="PERSONAJE SIN ASIGNAR","",IF(SUMPRODUCT((tblEscenas[ID de intérprete]=J143)*(tblEscenas[Fecha propuesta]=D143)*(tblEscenas[Escena]&lt;&gt;B143)*(tblEscenas[Estado de planificación]&lt;&gt;"Cancelada")*(tblEscenas[Hora inicio]&lt;F143)*(tblEscenas[Hora fin]&gt;E143))&gt;0,"SOLAPE","")))</f>
        <v/>
      </c>
      <c r="O143" s="23">
        <f>IF(COUNTA(A143:I143)=0,"",IF(OR(A143="",B143="",D143="",E143="",F143="",I143=""),"INCOMPLETO",IF(J143="PERSONAJE SIN ASIGNAR","PERSONAJE SIN ASIGNAR",IF(M143="HORARIO NO VÁLIDO","INCOMPLETO",IF(L143="NO DISPONIBLE","NO DISPONIBLE",IF(M143="FUERA DE HORARIO","FUERA DE HORARIO",IF(N143="SOLAPE","SOLAPE",IF(L143="PENDIENTE","PENDIENTE",IF(L143="SIN REGISTRO","SIN REGISTRO",IF(OR(L143="DISPONIBLE",AND(L143="DISPONIBILIDAD PARCIAL",M143="DENTRO DEL HORARIO")),"OK","INCOMPLETO"))))))))))</f>
        <v/>
      </c>
      <c r="P143" s="22" t="n"/>
      <c r="Q143" s="23">
        <f>IF(A143="","",IF(AND(H143="Cancelada",Resumen!$C$6="No"),"No","Sí"))</f>
        <v/>
      </c>
      <c r="R143" s="45">
        <f>IF(OR(B143="",D143="",Q143&lt;&gt;"Sí"),0,IF(COUNTIFS($B$5:B143,B143,$D$5:D143,D143,$Q$5:Q143,"Sí")=1,1,0))</f>
        <v/>
      </c>
    </row>
    <row r="144">
      <c r="A144" s="21" t="n"/>
      <c r="B144" s="21" t="n"/>
      <c r="C144" s="22" t="n"/>
      <c r="D144" s="43" t="n"/>
      <c r="E144" s="44" t="n"/>
      <c r="F144" s="44" t="n"/>
      <c r="G144" s="21" t="n"/>
      <c r="H144" s="21" t="n"/>
      <c r="I144" s="21" t="n"/>
      <c r="J144" s="23">
        <f>IF(I144="","",IFERROR(INDEX(tblReparto[ID de intérprete],MATCH(I144,tblReparto[Personaje],0)),"PERSONAJE SIN ASIGNAR"))</f>
        <v/>
      </c>
      <c r="K144" s="23">
        <f>IF(I144="","",IFERROR(INDEX(tblReparto[Intérprete],MATCH(I144,tblReparto[Personaje],0)),"PERSONAJE SIN ASIGNAR"))</f>
        <v/>
      </c>
      <c r="L144" s="23">
        <f>IF(OR(J144="",D144=""),"",IF(J144="PERSONAJE SIN ASIGNAR","PERSONAJE SIN ASIGNAR",IF(COUNTIFS(tblDisponibilidad[ID de intérprete],J144,tblDisponibilidad[Fecha],D144)=0,"SIN REGISTRO",IF(COUNTIFS(tblDisponibilidad[ID de intérprete],J144,tblDisponibilidad[Fecha],D144,tblDisponibilidad[Estado],"No disponible")&gt;0,"NO DISPONIBLE",IF(COUNTIFS(tblDisponibilidad[ID de intérprete],J144,tblDisponibilidad[Fecha],D144,tblDisponibilidad[Estado],"Pendiente")&gt;0,"PENDIENTE",IF(COUNTIFS(tblDisponibilidad[ID de intérprete],J144,tblDisponibilidad[Fecha],D144,tblDisponibilidad[Estado],"Disponibilidad parcial")&gt;0,"DISPONIBILIDAD PARCIAL","DISPONIBLE"))))))</f>
        <v/>
      </c>
      <c r="M144" s="23">
        <f>IF(OR(J144="",D144="",E144="",F144=""),"",IF(F144&lt;=E144,"HORARIO NO VÁLIDO",IF(L144&lt;&gt;"DISPONIBILIDAD PARCIAL","",IF(OR(E144&lt;SUMIFS(tblDisponibilidad[Disponible desde],tblDisponibilidad[ID de intérprete],J144,tblDisponibilidad[Fecha],D144),F144&gt;SUMIFS(tblDisponibilidad[Disponible hasta],tblDisponibilidad[ID de intérprete],J144,tblDisponibilidad[Fecha],D144)),"FUERA DE HORARIO","DENTRO DEL HORARIO"))))</f>
        <v/>
      </c>
      <c r="N144" s="23">
        <f>IF(OR(J144="",D144="",E144="",F144="",H144="Cancelada"),"",IF(J144="PERSONAJE SIN ASIGNAR","",IF(SUMPRODUCT((tblEscenas[ID de intérprete]=J144)*(tblEscenas[Fecha propuesta]=D144)*(tblEscenas[Escena]&lt;&gt;B144)*(tblEscenas[Estado de planificación]&lt;&gt;"Cancelada")*(tblEscenas[Hora inicio]&lt;F144)*(tblEscenas[Hora fin]&gt;E144))&gt;0,"SOLAPE","")))</f>
        <v/>
      </c>
      <c r="O144" s="23">
        <f>IF(COUNTA(A144:I144)=0,"",IF(OR(A144="",B144="",D144="",E144="",F144="",I144=""),"INCOMPLETO",IF(J144="PERSONAJE SIN ASIGNAR","PERSONAJE SIN ASIGNAR",IF(M144="HORARIO NO VÁLIDO","INCOMPLETO",IF(L144="NO DISPONIBLE","NO DISPONIBLE",IF(M144="FUERA DE HORARIO","FUERA DE HORARIO",IF(N144="SOLAPE","SOLAPE",IF(L144="PENDIENTE","PENDIENTE",IF(L144="SIN REGISTRO","SIN REGISTRO",IF(OR(L144="DISPONIBLE",AND(L144="DISPONIBILIDAD PARCIAL",M144="DENTRO DEL HORARIO")),"OK","INCOMPLETO"))))))))))</f>
        <v/>
      </c>
      <c r="P144" s="22" t="n"/>
      <c r="Q144" s="23">
        <f>IF(A144="","",IF(AND(H144="Cancelada",Resumen!$C$6="No"),"No","Sí"))</f>
        <v/>
      </c>
      <c r="R144" s="45">
        <f>IF(OR(B144="",D144="",Q144&lt;&gt;"Sí"),0,IF(COUNTIFS($B$5:B144,B144,$D$5:D144,D144,$Q$5:Q144,"Sí")=1,1,0))</f>
        <v/>
      </c>
    </row>
    <row r="145">
      <c r="A145" s="21" t="n"/>
      <c r="B145" s="21" t="n"/>
      <c r="C145" s="22" t="n"/>
      <c r="D145" s="43" t="n"/>
      <c r="E145" s="44" t="n"/>
      <c r="F145" s="44" t="n"/>
      <c r="G145" s="21" t="n"/>
      <c r="H145" s="21" t="n"/>
      <c r="I145" s="21" t="n"/>
      <c r="J145" s="23">
        <f>IF(I145="","",IFERROR(INDEX(tblReparto[ID de intérprete],MATCH(I145,tblReparto[Personaje],0)),"PERSONAJE SIN ASIGNAR"))</f>
        <v/>
      </c>
      <c r="K145" s="23">
        <f>IF(I145="","",IFERROR(INDEX(tblReparto[Intérprete],MATCH(I145,tblReparto[Personaje],0)),"PERSONAJE SIN ASIGNAR"))</f>
        <v/>
      </c>
      <c r="L145" s="23">
        <f>IF(OR(J145="",D145=""),"",IF(J145="PERSONAJE SIN ASIGNAR","PERSONAJE SIN ASIGNAR",IF(COUNTIFS(tblDisponibilidad[ID de intérprete],J145,tblDisponibilidad[Fecha],D145)=0,"SIN REGISTRO",IF(COUNTIFS(tblDisponibilidad[ID de intérprete],J145,tblDisponibilidad[Fecha],D145,tblDisponibilidad[Estado],"No disponible")&gt;0,"NO DISPONIBLE",IF(COUNTIFS(tblDisponibilidad[ID de intérprete],J145,tblDisponibilidad[Fecha],D145,tblDisponibilidad[Estado],"Pendiente")&gt;0,"PENDIENTE",IF(COUNTIFS(tblDisponibilidad[ID de intérprete],J145,tblDisponibilidad[Fecha],D145,tblDisponibilidad[Estado],"Disponibilidad parcial")&gt;0,"DISPONIBILIDAD PARCIAL","DISPONIBLE"))))))</f>
        <v/>
      </c>
      <c r="M145" s="23">
        <f>IF(OR(J145="",D145="",E145="",F145=""),"",IF(F145&lt;=E145,"HORARIO NO VÁLIDO",IF(L145&lt;&gt;"DISPONIBILIDAD PARCIAL","",IF(OR(E145&lt;SUMIFS(tblDisponibilidad[Disponible desde],tblDisponibilidad[ID de intérprete],J145,tblDisponibilidad[Fecha],D145),F145&gt;SUMIFS(tblDisponibilidad[Disponible hasta],tblDisponibilidad[ID de intérprete],J145,tblDisponibilidad[Fecha],D145)),"FUERA DE HORARIO","DENTRO DEL HORARIO"))))</f>
        <v/>
      </c>
      <c r="N145" s="23">
        <f>IF(OR(J145="",D145="",E145="",F145="",H145="Cancelada"),"",IF(J145="PERSONAJE SIN ASIGNAR","",IF(SUMPRODUCT((tblEscenas[ID de intérprete]=J145)*(tblEscenas[Fecha propuesta]=D145)*(tblEscenas[Escena]&lt;&gt;B145)*(tblEscenas[Estado de planificación]&lt;&gt;"Cancelada")*(tblEscenas[Hora inicio]&lt;F145)*(tblEscenas[Hora fin]&gt;E145))&gt;0,"SOLAPE","")))</f>
        <v/>
      </c>
      <c r="O145" s="23">
        <f>IF(COUNTA(A145:I145)=0,"",IF(OR(A145="",B145="",D145="",E145="",F145="",I145=""),"INCOMPLETO",IF(J145="PERSONAJE SIN ASIGNAR","PERSONAJE SIN ASIGNAR",IF(M145="HORARIO NO VÁLIDO","INCOMPLETO",IF(L145="NO DISPONIBLE","NO DISPONIBLE",IF(M145="FUERA DE HORARIO","FUERA DE HORARIO",IF(N145="SOLAPE","SOLAPE",IF(L145="PENDIENTE","PENDIENTE",IF(L145="SIN REGISTRO","SIN REGISTRO",IF(OR(L145="DISPONIBLE",AND(L145="DISPONIBILIDAD PARCIAL",M145="DENTRO DEL HORARIO")),"OK","INCOMPLETO"))))))))))</f>
        <v/>
      </c>
      <c r="P145" s="22" t="n"/>
      <c r="Q145" s="23">
        <f>IF(A145="","",IF(AND(H145="Cancelada",Resumen!$C$6="No"),"No","Sí"))</f>
        <v/>
      </c>
      <c r="R145" s="45">
        <f>IF(OR(B145="",D145="",Q145&lt;&gt;"Sí"),0,IF(COUNTIFS($B$5:B145,B145,$D$5:D145,D145,$Q$5:Q145,"Sí")=1,1,0))</f>
        <v/>
      </c>
    </row>
    <row r="146">
      <c r="A146" s="21" t="n"/>
      <c r="B146" s="21" t="n"/>
      <c r="C146" s="22" t="n"/>
      <c r="D146" s="43" t="n"/>
      <c r="E146" s="44" t="n"/>
      <c r="F146" s="44" t="n"/>
      <c r="G146" s="21" t="n"/>
      <c r="H146" s="21" t="n"/>
      <c r="I146" s="21" t="n"/>
      <c r="J146" s="23">
        <f>IF(I146="","",IFERROR(INDEX(tblReparto[ID de intérprete],MATCH(I146,tblReparto[Personaje],0)),"PERSONAJE SIN ASIGNAR"))</f>
        <v/>
      </c>
      <c r="K146" s="23">
        <f>IF(I146="","",IFERROR(INDEX(tblReparto[Intérprete],MATCH(I146,tblReparto[Personaje],0)),"PERSONAJE SIN ASIGNAR"))</f>
        <v/>
      </c>
      <c r="L146" s="23">
        <f>IF(OR(J146="",D146=""),"",IF(J146="PERSONAJE SIN ASIGNAR","PERSONAJE SIN ASIGNAR",IF(COUNTIFS(tblDisponibilidad[ID de intérprete],J146,tblDisponibilidad[Fecha],D146)=0,"SIN REGISTRO",IF(COUNTIFS(tblDisponibilidad[ID de intérprete],J146,tblDisponibilidad[Fecha],D146,tblDisponibilidad[Estado],"No disponible")&gt;0,"NO DISPONIBLE",IF(COUNTIFS(tblDisponibilidad[ID de intérprete],J146,tblDisponibilidad[Fecha],D146,tblDisponibilidad[Estado],"Pendiente")&gt;0,"PENDIENTE",IF(COUNTIFS(tblDisponibilidad[ID de intérprete],J146,tblDisponibilidad[Fecha],D146,tblDisponibilidad[Estado],"Disponibilidad parcial")&gt;0,"DISPONIBILIDAD PARCIAL","DISPONIBLE"))))))</f>
        <v/>
      </c>
      <c r="M146" s="23">
        <f>IF(OR(J146="",D146="",E146="",F146=""),"",IF(F146&lt;=E146,"HORARIO NO VÁLIDO",IF(L146&lt;&gt;"DISPONIBILIDAD PARCIAL","",IF(OR(E146&lt;SUMIFS(tblDisponibilidad[Disponible desde],tblDisponibilidad[ID de intérprete],J146,tblDisponibilidad[Fecha],D146),F146&gt;SUMIFS(tblDisponibilidad[Disponible hasta],tblDisponibilidad[ID de intérprete],J146,tblDisponibilidad[Fecha],D146)),"FUERA DE HORARIO","DENTRO DEL HORARIO"))))</f>
        <v/>
      </c>
      <c r="N146" s="23">
        <f>IF(OR(J146="",D146="",E146="",F146="",H146="Cancelada"),"",IF(J146="PERSONAJE SIN ASIGNAR","",IF(SUMPRODUCT((tblEscenas[ID de intérprete]=J146)*(tblEscenas[Fecha propuesta]=D146)*(tblEscenas[Escena]&lt;&gt;B146)*(tblEscenas[Estado de planificación]&lt;&gt;"Cancelada")*(tblEscenas[Hora inicio]&lt;F146)*(tblEscenas[Hora fin]&gt;E146))&gt;0,"SOLAPE","")))</f>
        <v/>
      </c>
      <c r="O146" s="23">
        <f>IF(COUNTA(A146:I146)=0,"",IF(OR(A146="",B146="",D146="",E146="",F146="",I146=""),"INCOMPLETO",IF(J146="PERSONAJE SIN ASIGNAR","PERSONAJE SIN ASIGNAR",IF(M146="HORARIO NO VÁLIDO","INCOMPLETO",IF(L146="NO DISPONIBLE","NO DISPONIBLE",IF(M146="FUERA DE HORARIO","FUERA DE HORARIO",IF(N146="SOLAPE","SOLAPE",IF(L146="PENDIENTE","PENDIENTE",IF(L146="SIN REGISTRO","SIN REGISTRO",IF(OR(L146="DISPONIBLE",AND(L146="DISPONIBILIDAD PARCIAL",M146="DENTRO DEL HORARIO")),"OK","INCOMPLETO"))))))))))</f>
        <v/>
      </c>
      <c r="P146" s="22" t="n"/>
      <c r="Q146" s="23">
        <f>IF(A146="","",IF(AND(H146="Cancelada",Resumen!$C$6="No"),"No","Sí"))</f>
        <v/>
      </c>
      <c r="R146" s="45">
        <f>IF(OR(B146="",D146="",Q146&lt;&gt;"Sí"),0,IF(COUNTIFS($B$5:B146,B146,$D$5:D146,D146,$Q$5:Q146,"Sí")=1,1,0))</f>
        <v/>
      </c>
    </row>
    <row r="147">
      <c r="A147" s="21" t="n"/>
      <c r="B147" s="21" t="n"/>
      <c r="C147" s="22" t="n"/>
      <c r="D147" s="43" t="n"/>
      <c r="E147" s="44" t="n"/>
      <c r="F147" s="44" t="n"/>
      <c r="G147" s="21" t="n"/>
      <c r="H147" s="21" t="n"/>
      <c r="I147" s="21" t="n"/>
      <c r="J147" s="23">
        <f>IF(I147="","",IFERROR(INDEX(tblReparto[ID de intérprete],MATCH(I147,tblReparto[Personaje],0)),"PERSONAJE SIN ASIGNAR"))</f>
        <v/>
      </c>
      <c r="K147" s="23">
        <f>IF(I147="","",IFERROR(INDEX(tblReparto[Intérprete],MATCH(I147,tblReparto[Personaje],0)),"PERSONAJE SIN ASIGNAR"))</f>
        <v/>
      </c>
      <c r="L147" s="23">
        <f>IF(OR(J147="",D147=""),"",IF(J147="PERSONAJE SIN ASIGNAR","PERSONAJE SIN ASIGNAR",IF(COUNTIFS(tblDisponibilidad[ID de intérprete],J147,tblDisponibilidad[Fecha],D147)=0,"SIN REGISTRO",IF(COUNTIFS(tblDisponibilidad[ID de intérprete],J147,tblDisponibilidad[Fecha],D147,tblDisponibilidad[Estado],"No disponible")&gt;0,"NO DISPONIBLE",IF(COUNTIFS(tblDisponibilidad[ID de intérprete],J147,tblDisponibilidad[Fecha],D147,tblDisponibilidad[Estado],"Pendiente")&gt;0,"PENDIENTE",IF(COUNTIFS(tblDisponibilidad[ID de intérprete],J147,tblDisponibilidad[Fecha],D147,tblDisponibilidad[Estado],"Disponibilidad parcial")&gt;0,"DISPONIBILIDAD PARCIAL","DISPONIBLE"))))))</f>
        <v/>
      </c>
      <c r="M147" s="23">
        <f>IF(OR(J147="",D147="",E147="",F147=""),"",IF(F147&lt;=E147,"HORARIO NO VÁLIDO",IF(L147&lt;&gt;"DISPONIBILIDAD PARCIAL","",IF(OR(E147&lt;SUMIFS(tblDisponibilidad[Disponible desde],tblDisponibilidad[ID de intérprete],J147,tblDisponibilidad[Fecha],D147),F147&gt;SUMIFS(tblDisponibilidad[Disponible hasta],tblDisponibilidad[ID de intérprete],J147,tblDisponibilidad[Fecha],D147)),"FUERA DE HORARIO","DENTRO DEL HORARIO"))))</f>
        <v/>
      </c>
      <c r="N147" s="23">
        <f>IF(OR(J147="",D147="",E147="",F147="",H147="Cancelada"),"",IF(J147="PERSONAJE SIN ASIGNAR","",IF(SUMPRODUCT((tblEscenas[ID de intérprete]=J147)*(tblEscenas[Fecha propuesta]=D147)*(tblEscenas[Escena]&lt;&gt;B147)*(tblEscenas[Estado de planificación]&lt;&gt;"Cancelada")*(tblEscenas[Hora inicio]&lt;F147)*(tblEscenas[Hora fin]&gt;E147))&gt;0,"SOLAPE","")))</f>
        <v/>
      </c>
      <c r="O147" s="23">
        <f>IF(COUNTA(A147:I147)=0,"",IF(OR(A147="",B147="",D147="",E147="",F147="",I147=""),"INCOMPLETO",IF(J147="PERSONAJE SIN ASIGNAR","PERSONAJE SIN ASIGNAR",IF(M147="HORARIO NO VÁLIDO","INCOMPLETO",IF(L147="NO DISPONIBLE","NO DISPONIBLE",IF(M147="FUERA DE HORARIO","FUERA DE HORARIO",IF(N147="SOLAPE","SOLAPE",IF(L147="PENDIENTE","PENDIENTE",IF(L147="SIN REGISTRO","SIN REGISTRO",IF(OR(L147="DISPONIBLE",AND(L147="DISPONIBILIDAD PARCIAL",M147="DENTRO DEL HORARIO")),"OK","INCOMPLETO"))))))))))</f>
        <v/>
      </c>
      <c r="P147" s="22" t="n"/>
      <c r="Q147" s="23">
        <f>IF(A147="","",IF(AND(H147="Cancelada",Resumen!$C$6="No"),"No","Sí"))</f>
        <v/>
      </c>
      <c r="R147" s="45">
        <f>IF(OR(B147="",D147="",Q147&lt;&gt;"Sí"),0,IF(COUNTIFS($B$5:B147,B147,$D$5:D147,D147,$Q$5:Q147,"Sí")=1,1,0))</f>
        <v/>
      </c>
    </row>
    <row r="148">
      <c r="A148" s="21" t="n"/>
      <c r="B148" s="21" t="n"/>
      <c r="C148" s="22" t="n"/>
      <c r="D148" s="43" t="n"/>
      <c r="E148" s="44" t="n"/>
      <c r="F148" s="44" t="n"/>
      <c r="G148" s="21" t="n"/>
      <c r="H148" s="21" t="n"/>
      <c r="I148" s="21" t="n"/>
      <c r="J148" s="23">
        <f>IF(I148="","",IFERROR(INDEX(tblReparto[ID de intérprete],MATCH(I148,tblReparto[Personaje],0)),"PERSONAJE SIN ASIGNAR"))</f>
        <v/>
      </c>
      <c r="K148" s="23">
        <f>IF(I148="","",IFERROR(INDEX(tblReparto[Intérprete],MATCH(I148,tblReparto[Personaje],0)),"PERSONAJE SIN ASIGNAR"))</f>
        <v/>
      </c>
      <c r="L148" s="23">
        <f>IF(OR(J148="",D148=""),"",IF(J148="PERSONAJE SIN ASIGNAR","PERSONAJE SIN ASIGNAR",IF(COUNTIFS(tblDisponibilidad[ID de intérprete],J148,tblDisponibilidad[Fecha],D148)=0,"SIN REGISTRO",IF(COUNTIFS(tblDisponibilidad[ID de intérprete],J148,tblDisponibilidad[Fecha],D148,tblDisponibilidad[Estado],"No disponible")&gt;0,"NO DISPONIBLE",IF(COUNTIFS(tblDisponibilidad[ID de intérprete],J148,tblDisponibilidad[Fecha],D148,tblDisponibilidad[Estado],"Pendiente")&gt;0,"PENDIENTE",IF(COUNTIFS(tblDisponibilidad[ID de intérprete],J148,tblDisponibilidad[Fecha],D148,tblDisponibilidad[Estado],"Disponibilidad parcial")&gt;0,"DISPONIBILIDAD PARCIAL","DISPONIBLE"))))))</f>
        <v/>
      </c>
      <c r="M148" s="23">
        <f>IF(OR(J148="",D148="",E148="",F148=""),"",IF(F148&lt;=E148,"HORARIO NO VÁLIDO",IF(L148&lt;&gt;"DISPONIBILIDAD PARCIAL","",IF(OR(E148&lt;SUMIFS(tblDisponibilidad[Disponible desde],tblDisponibilidad[ID de intérprete],J148,tblDisponibilidad[Fecha],D148),F148&gt;SUMIFS(tblDisponibilidad[Disponible hasta],tblDisponibilidad[ID de intérprete],J148,tblDisponibilidad[Fecha],D148)),"FUERA DE HORARIO","DENTRO DEL HORARIO"))))</f>
        <v/>
      </c>
      <c r="N148" s="23">
        <f>IF(OR(J148="",D148="",E148="",F148="",H148="Cancelada"),"",IF(J148="PERSONAJE SIN ASIGNAR","",IF(SUMPRODUCT((tblEscenas[ID de intérprete]=J148)*(tblEscenas[Fecha propuesta]=D148)*(tblEscenas[Escena]&lt;&gt;B148)*(tblEscenas[Estado de planificación]&lt;&gt;"Cancelada")*(tblEscenas[Hora inicio]&lt;F148)*(tblEscenas[Hora fin]&gt;E148))&gt;0,"SOLAPE","")))</f>
        <v/>
      </c>
      <c r="O148" s="23">
        <f>IF(COUNTA(A148:I148)=0,"",IF(OR(A148="",B148="",D148="",E148="",F148="",I148=""),"INCOMPLETO",IF(J148="PERSONAJE SIN ASIGNAR","PERSONAJE SIN ASIGNAR",IF(M148="HORARIO NO VÁLIDO","INCOMPLETO",IF(L148="NO DISPONIBLE","NO DISPONIBLE",IF(M148="FUERA DE HORARIO","FUERA DE HORARIO",IF(N148="SOLAPE","SOLAPE",IF(L148="PENDIENTE","PENDIENTE",IF(L148="SIN REGISTRO","SIN REGISTRO",IF(OR(L148="DISPONIBLE",AND(L148="DISPONIBILIDAD PARCIAL",M148="DENTRO DEL HORARIO")),"OK","INCOMPLETO"))))))))))</f>
        <v/>
      </c>
      <c r="P148" s="22" t="n"/>
      <c r="Q148" s="23">
        <f>IF(A148="","",IF(AND(H148="Cancelada",Resumen!$C$6="No"),"No","Sí"))</f>
        <v/>
      </c>
      <c r="R148" s="45">
        <f>IF(OR(B148="",D148="",Q148&lt;&gt;"Sí"),0,IF(COUNTIFS($B$5:B148,B148,$D$5:D148,D148,$Q$5:Q148,"Sí")=1,1,0))</f>
        <v/>
      </c>
    </row>
    <row r="149">
      <c r="A149" s="21" t="n"/>
      <c r="B149" s="21" t="n"/>
      <c r="C149" s="22" t="n"/>
      <c r="D149" s="43" t="n"/>
      <c r="E149" s="44" t="n"/>
      <c r="F149" s="44" t="n"/>
      <c r="G149" s="21" t="n"/>
      <c r="H149" s="21" t="n"/>
      <c r="I149" s="21" t="n"/>
      <c r="J149" s="23">
        <f>IF(I149="","",IFERROR(INDEX(tblReparto[ID de intérprete],MATCH(I149,tblReparto[Personaje],0)),"PERSONAJE SIN ASIGNAR"))</f>
        <v/>
      </c>
      <c r="K149" s="23">
        <f>IF(I149="","",IFERROR(INDEX(tblReparto[Intérprete],MATCH(I149,tblReparto[Personaje],0)),"PERSONAJE SIN ASIGNAR"))</f>
        <v/>
      </c>
      <c r="L149" s="23">
        <f>IF(OR(J149="",D149=""),"",IF(J149="PERSONAJE SIN ASIGNAR","PERSONAJE SIN ASIGNAR",IF(COUNTIFS(tblDisponibilidad[ID de intérprete],J149,tblDisponibilidad[Fecha],D149)=0,"SIN REGISTRO",IF(COUNTIFS(tblDisponibilidad[ID de intérprete],J149,tblDisponibilidad[Fecha],D149,tblDisponibilidad[Estado],"No disponible")&gt;0,"NO DISPONIBLE",IF(COUNTIFS(tblDisponibilidad[ID de intérprete],J149,tblDisponibilidad[Fecha],D149,tblDisponibilidad[Estado],"Pendiente")&gt;0,"PENDIENTE",IF(COUNTIFS(tblDisponibilidad[ID de intérprete],J149,tblDisponibilidad[Fecha],D149,tblDisponibilidad[Estado],"Disponibilidad parcial")&gt;0,"DISPONIBILIDAD PARCIAL","DISPONIBLE"))))))</f>
        <v/>
      </c>
      <c r="M149" s="23">
        <f>IF(OR(J149="",D149="",E149="",F149=""),"",IF(F149&lt;=E149,"HORARIO NO VÁLIDO",IF(L149&lt;&gt;"DISPONIBILIDAD PARCIAL","",IF(OR(E149&lt;SUMIFS(tblDisponibilidad[Disponible desde],tblDisponibilidad[ID de intérprete],J149,tblDisponibilidad[Fecha],D149),F149&gt;SUMIFS(tblDisponibilidad[Disponible hasta],tblDisponibilidad[ID de intérprete],J149,tblDisponibilidad[Fecha],D149)),"FUERA DE HORARIO","DENTRO DEL HORARIO"))))</f>
        <v/>
      </c>
      <c r="N149" s="23">
        <f>IF(OR(J149="",D149="",E149="",F149="",H149="Cancelada"),"",IF(J149="PERSONAJE SIN ASIGNAR","",IF(SUMPRODUCT((tblEscenas[ID de intérprete]=J149)*(tblEscenas[Fecha propuesta]=D149)*(tblEscenas[Escena]&lt;&gt;B149)*(tblEscenas[Estado de planificación]&lt;&gt;"Cancelada")*(tblEscenas[Hora inicio]&lt;F149)*(tblEscenas[Hora fin]&gt;E149))&gt;0,"SOLAPE","")))</f>
        <v/>
      </c>
      <c r="O149" s="23">
        <f>IF(COUNTA(A149:I149)=0,"",IF(OR(A149="",B149="",D149="",E149="",F149="",I149=""),"INCOMPLETO",IF(J149="PERSONAJE SIN ASIGNAR","PERSONAJE SIN ASIGNAR",IF(M149="HORARIO NO VÁLIDO","INCOMPLETO",IF(L149="NO DISPONIBLE","NO DISPONIBLE",IF(M149="FUERA DE HORARIO","FUERA DE HORARIO",IF(N149="SOLAPE","SOLAPE",IF(L149="PENDIENTE","PENDIENTE",IF(L149="SIN REGISTRO","SIN REGISTRO",IF(OR(L149="DISPONIBLE",AND(L149="DISPONIBILIDAD PARCIAL",M149="DENTRO DEL HORARIO")),"OK","INCOMPLETO"))))))))))</f>
        <v/>
      </c>
      <c r="P149" s="22" t="n"/>
      <c r="Q149" s="23">
        <f>IF(A149="","",IF(AND(H149="Cancelada",Resumen!$C$6="No"),"No","Sí"))</f>
        <v/>
      </c>
      <c r="R149" s="45">
        <f>IF(OR(B149="",D149="",Q149&lt;&gt;"Sí"),0,IF(COUNTIFS($B$5:B149,B149,$D$5:D149,D149,$Q$5:Q149,"Sí")=1,1,0))</f>
        <v/>
      </c>
    </row>
    <row r="150">
      <c r="A150" s="21" t="n"/>
      <c r="B150" s="21" t="n"/>
      <c r="C150" s="22" t="n"/>
      <c r="D150" s="43" t="n"/>
      <c r="E150" s="44" t="n"/>
      <c r="F150" s="44" t="n"/>
      <c r="G150" s="21" t="n"/>
      <c r="H150" s="21" t="n"/>
      <c r="I150" s="21" t="n"/>
      <c r="J150" s="23">
        <f>IF(I150="","",IFERROR(INDEX(tblReparto[ID de intérprete],MATCH(I150,tblReparto[Personaje],0)),"PERSONAJE SIN ASIGNAR"))</f>
        <v/>
      </c>
      <c r="K150" s="23">
        <f>IF(I150="","",IFERROR(INDEX(tblReparto[Intérprete],MATCH(I150,tblReparto[Personaje],0)),"PERSONAJE SIN ASIGNAR"))</f>
        <v/>
      </c>
      <c r="L150" s="23">
        <f>IF(OR(J150="",D150=""),"",IF(J150="PERSONAJE SIN ASIGNAR","PERSONAJE SIN ASIGNAR",IF(COUNTIFS(tblDisponibilidad[ID de intérprete],J150,tblDisponibilidad[Fecha],D150)=0,"SIN REGISTRO",IF(COUNTIFS(tblDisponibilidad[ID de intérprete],J150,tblDisponibilidad[Fecha],D150,tblDisponibilidad[Estado],"No disponible")&gt;0,"NO DISPONIBLE",IF(COUNTIFS(tblDisponibilidad[ID de intérprete],J150,tblDisponibilidad[Fecha],D150,tblDisponibilidad[Estado],"Pendiente")&gt;0,"PENDIENTE",IF(COUNTIFS(tblDisponibilidad[ID de intérprete],J150,tblDisponibilidad[Fecha],D150,tblDisponibilidad[Estado],"Disponibilidad parcial")&gt;0,"DISPONIBILIDAD PARCIAL","DISPONIBLE"))))))</f>
        <v/>
      </c>
      <c r="M150" s="23">
        <f>IF(OR(J150="",D150="",E150="",F150=""),"",IF(F150&lt;=E150,"HORARIO NO VÁLIDO",IF(L150&lt;&gt;"DISPONIBILIDAD PARCIAL","",IF(OR(E150&lt;SUMIFS(tblDisponibilidad[Disponible desde],tblDisponibilidad[ID de intérprete],J150,tblDisponibilidad[Fecha],D150),F150&gt;SUMIFS(tblDisponibilidad[Disponible hasta],tblDisponibilidad[ID de intérprete],J150,tblDisponibilidad[Fecha],D150)),"FUERA DE HORARIO","DENTRO DEL HORARIO"))))</f>
        <v/>
      </c>
      <c r="N150" s="23">
        <f>IF(OR(J150="",D150="",E150="",F150="",H150="Cancelada"),"",IF(J150="PERSONAJE SIN ASIGNAR","",IF(SUMPRODUCT((tblEscenas[ID de intérprete]=J150)*(tblEscenas[Fecha propuesta]=D150)*(tblEscenas[Escena]&lt;&gt;B150)*(tblEscenas[Estado de planificación]&lt;&gt;"Cancelada")*(tblEscenas[Hora inicio]&lt;F150)*(tblEscenas[Hora fin]&gt;E150))&gt;0,"SOLAPE","")))</f>
        <v/>
      </c>
      <c r="O150" s="23">
        <f>IF(COUNTA(A150:I150)=0,"",IF(OR(A150="",B150="",D150="",E150="",F150="",I150=""),"INCOMPLETO",IF(J150="PERSONAJE SIN ASIGNAR","PERSONAJE SIN ASIGNAR",IF(M150="HORARIO NO VÁLIDO","INCOMPLETO",IF(L150="NO DISPONIBLE","NO DISPONIBLE",IF(M150="FUERA DE HORARIO","FUERA DE HORARIO",IF(N150="SOLAPE","SOLAPE",IF(L150="PENDIENTE","PENDIENTE",IF(L150="SIN REGISTRO","SIN REGISTRO",IF(OR(L150="DISPONIBLE",AND(L150="DISPONIBILIDAD PARCIAL",M150="DENTRO DEL HORARIO")),"OK","INCOMPLETO"))))))))))</f>
        <v/>
      </c>
      <c r="P150" s="22" t="n"/>
      <c r="Q150" s="23">
        <f>IF(A150="","",IF(AND(H150="Cancelada",Resumen!$C$6="No"),"No","Sí"))</f>
        <v/>
      </c>
      <c r="R150" s="45">
        <f>IF(OR(B150="",D150="",Q150&lt;&gt;"Sí"),0,IF(COUNTIFS($B$5:B150,B150,$D$5:D150,D150,$Q$5:Q150,"Sí")=1,1,0))</f>
        <v/>
      </c>
    </row>
    <row r="151">
      <c r="A151" s="21" t="n"/>
      <c r="B151" s="21" t="n"/>
      <c r="C151" s="22" t="n"/>
      <c r="D151" s="43" t="n"/>
      <c r="E151" s="44" t="n"/>
      <c r="F151" s="44" t="n"/>
      <c r="G151" s="21" t="n"/>
      <c r="H151" s="21" t="n"/>
      <c r="I151" s="21" t="n"/>
      <c r="J151" s="23">
        <f>IF(I151="","",IFERROR(INDEX(tblReparto[ID de intérprete],MATCH(I151,tblReparto[Personaje],0)),"PERSONAJE SIN ASIGNAR"))</f>
        <v/>
      </c>
      <c r="K151" s="23">
        <f>IF(I151="","",IFERROR(INDEX(tblReparto[Intérprete],MATCH(I151,tblReparto[Personaje],0)),"PERSONAJE SIN ASIGNAR"))</f>
        <v/>
      </c>
      <c r="L151" s="23">
        <f>IF(OR(J151="",D151=""),"",IF(J151="PERSONAJE SIN ASIGNAR","PERSONAJE SIN ASIGNAR",IF(COUNTIFS(tblDisponibilidad[ID de intérprete],J151,tblDisponibilidad[Fecha],D151)=0,"SIN REGISTRO",IF(COUNTIFS(tblDisponibilidad[ID de intérprete],J151,tblDisponibilidad[Fecha],D151,tblDisponibilidad[Estado],"No disponible")&gt;0,"NO DISPONIBLE",IF(COUNTIFS(tblDisponibilidad[ID de intérprete],J151,tblDisponibilidad[Fecha],D151,tblDisponibilidad[Estado],"Pendiente")&gt;0,"PENDIENTE",IF(COUNTIFS(tblDisponibilidad[ID de intérprete],J151,tblDisponibilidad[Fecha],D151,tblDisponibilidad[Estado],"Disponibilidad parcial")&gt;0,"DISPONIBILIDAD PARCIAL","DISPONIBLE"))))))</f>
        <v/>
      </c>
      <c r="M151" s="23">
        <f>IF(OR(J151="",D151="",E151="",F151=""),"",IF(F151&lt;=E151,"HORARIO NO VÁLIDO",IF(L151&lt;&gt;"DISPONIBILIDAD PARCIAL","",IF(OR(E151&lt;SUMIFS(tblDisponibilidad[Disponible desde],tblDisponibilidad[ID de intérprete],J151,tblDisponibilidad[Fecha],D151),F151&gt;SUMIFS(tblDisponibilidad[Disponible hasta],tblDisponibilidad[ID de intérprete],J151,tblDisponibilidad[Fecha],D151)),"FUERA DE HORARIO","DENTRO DEL HORARIO"))))</f>
        <v/>
      </c>
      <c r="N151" s="23">
        <f>IF(OR(J151="",D151="",E151="",F151="",H151="Cancelada"),"",IF(J151="PERSONAJE SIN ASIGNAR","",IF(SUMPRODUCT((tblEscenas[ID de intérprete]=J151)*(tblEscenas[Fecha propuesta]=D151)*(tblEscenas[Escena]&lt;&gt;B151)*(tblEscenas[Estado de planificación]&lt;&gt;"Cancelada")*(tblEscenas[Hora inicio]&lt;F151)*(tblEscenas[Hora fin]&gt;E151))&gt;0,"SOLAPE","")))</f>
        <v/>
      </c>
      <c r="O151" s="23">
        <f>IF(COUNTA(A151:I151)=0,"",IF(OR(A151="",B151="",D151="",E151="",F151="",I151=""),"INCOMPLETO",IF(J151="PERSONAJE SIN ASIGNAR","PERSONAJE SIN ASIGNAR",IF(M151="HORARIO NO VÁLIDO","INCOMPLETO",IF(L151="NO DISPONIBLE","NO DISPONIBLE",IF(M151="FUERA DE HORARIO","FUERA DE HORARIO",IF(N151="SOLAPE","SOLAPE",IF(L151="PENDIENTE","PENDIENTE",IF(L151="SIN REGISTRO","SIN REGISTRO",IF(OR(L151="DISPONIBLE",AND(L151="DISPONIBILIDAD PARCIAL",M151="DENTRO DEL HORARIO")),"OK","INCOMPLETO"))))))))))</f>
        <v/>
      </c>
      <c r="P151" s="22" t="n"/>
      <c r="Q151" s="23">
        <f>IF(A151="","",IF(AND(H151="Cancelada",Resumen!$C$6="No"),"No","Sí"))</f>
        <v/>
      </c>
      <c r="R151" s="45">
        <f>IF(OR(B151="",D151="",Q151&lt;&gt;"Sí"),0,IF(COUNTIFS($B$5:B151,B151,$D$5:D151,D151,$Q$5:Q151,"Sí")=1,1,0))</f>
        <v/>
      </c>
    </row>
    <row r="152">
      <c r="A152" s="21" t="n"/>
      <c r="B152" s="21" t="n"/>
      <c r="C152" s="22" t="n"/>
      <c r="D152" s="43" t="n"/>
      <c r="E152" s="44" t="n"/>
      <c r="F152" s="44" t="n"/>
      <c r="G152" s="21" t="n"/>
      <c r="H152" s="21" t="n"/>
      <c r="I152" s="21" t="n"/>
      <c r="J152" s="23">
        <f>IF(I152="","",IFERROR(INDEX(tblReparto[ID de intérprete],MATCH(I152,tblReparto[Personaje],0)),"PERSONAJE SIN ASIGNAR"))</f>
        <v/>
      </c>
      <c r="K152" s="23">
        <f>IF(I152="","",IFERROR(INDEX(tblReparto[Intérprete],MATCH(I152,tblReparto[Personaje],0)),"PERSONAJE SIN ASIGNAR"))</f>
        <v/>
      </c>
      <c r="L152" s="23">
        <f>IF(OR(J152="",D152=""),"",IF(J152="PERSONAJE SIN ASIGNAR","PERSONAJE SIN ASIGNAR",IF(COUNTIFS(tblDisponibilidad[ID de intérprete],J152,tblDisponibilidad[Fecha],D152)=0,"SIN REGISTRO",IF(COUNTIFS(tblDisponibilidad[ID de intérprete],J152,tblDisponibilidad[Fecha],D152,tblDisponibilidad[Estado],"No disponible")&gt;0,"NO DISPONIBLE",IF(COUNTIFS(tblDisponibilidad[ID de intérprete],J152,tblDisponibilidad[Fecha],D152,tblDisponibilidad[Estado],"Pendiente")&gt;0,"PENDIENTE",IF(COUNTIFS(tblDisponibilidad[ID de intérprete],J152,tblDisponibilidad[Fecha],D152,tblDisponibilidad[Estado],"Disponibilidad parcial")&gt;0,"DISPONIBILIDAD PARCIAL","DISPONIBLE"))))))</f>
        <v/>
      </c>
      <c r="M152" s="23">
        <f>IF(OR(J152="",D152="",E152="",F152=""),"",IF(F152&lt;=E152,"HORARIO NO VÁLIDO",IF(L152&lt;&gt;"DISPONIBILIDAD PARCIAL","",IF(OR(E152&lt;SUMIFS(tblDisponibilidad[Disponible desde],tblDisponibilidad[ID de intérprete],J152,tblDisponibilidad[Fecha],D152),F152&gt;SUMIFS(tblDisponibilidad[Disponible hasta],tblDisponibilidad[ID de intérprete],J152,tblDisponibilidad[Fecha],D152)),"FUERA DE HORARIO","DENTRO DEL HORARIO"))))</f>
        <v/>
      </c>
      <c r="N152" s="23">
        <f>IF(OR(J152="",D152="",E152="",F152="",H152="Cancelada"),"",IF(J152="PERSONAJE SIN ASIGNAR","",IF(SUMPRODUCT((tblEscenas[ID de intérprete]=J152)*(tblEscenas[Fecha propuesta]=D152)*(tblEscenas[Escena]&lt;&gt;B152)*(tblEscenas[Estado de planificación]&lt;&gt;"Cancelada")*(tblEscenas[Hora inicio]&lt;F152)*(tblEscenas[Hora fin]&gt;E152))&gt;0,"SOLAPE","")))</f>
        <v/>
      </c>
      <c r="O152" s="23">
        <f>IF(COUNTA(A152:I152)=0,"",IF(OR(A152="",B152="",D152="",E152="",F152="",I152=""),"INCOMPLETO",IF(J152="PERSONAJE SIN ASIGNAR","PERSONAJE SIN ASIGNAR",IF(M152="HORARIO NO VÁLIDO","INCOMPLETO",IF(L152="NO DISPONIBLE","NO DISPONIBLE",IF(M152="FUERA DE HORARIO","FUERA DE HORARIO",IF(N152="SOLAPE","SOLAPE",IF(L152="PENDIENTE","PENDIENTE",IF(L152="SIN REGISTRO","SIN REGISTRO",IF(OR(L152="DISPONIBLE",AND(L152="DISPONIBILIDAD PARCIAL",M152="DENTRO DEL HORARIO")),"OK","INCOMPLETO"))))))))))</f>
        <v/>
      </c>
      <c r="P152" s="22" t="n"/>
      <c r="Q152" s="23">
        <f>IF(A152="","",IF(AND(H152="Cancelada",Resumen!$C$6="No"),"No","Sí"))</f>
        <v/>
      </c>
      <c r="R152" s="45">
        <f>IF(OR(B152="",D152="",Q152&lt;&gt;"Sí"),0,IF(COUNTIFS($B$5:B152,B152,$D$5:D152,D152,$Q$5:Q152,"Sí")=1,1,0))</f>
        <v/>
      </c>
    </row>
    <row r="153">
      <c r="A153" s="21" t="n"/>
      <c r="B153" s="21" t="n"/>
      <c r="C153" s="22" t="n"/>
      <c r="D153" s="43" t="n"/>
      <c r="E153" s="44" t="n"/>
      <c r="F153" s="44" t="n"/>
      <c r="G153" s="21" t="n"/>
      <c r="H153" s="21" t="n"/>
      <c r="I153" s="21" t="n"/>
      <c r="J153" s="23">
        <f>IF(I153="","",IFERROR(INDEX(tblReparto[ID de intérprete],MATCH(I153,tblReparto[Personaje],0)),"PERSONAJE SIN ASIGNAR"))</f>
        <v/>
      </c>
      <c r="K153" s="23">
        <f>IF(I153="","",IFERROR(INDEX(tblReparto[Intérprete],MATCH(I153,tblReparto[Personaje],0)),"PERSONAJE SIN ASIGNAR"))</f>
        <v/>
      </c>
      <c r="L153" s="23">
        <f>IF(OR(J153="",D153=""),"",IF(J153="PERSONAJE SIN ASIGNAR","PERSONAJE SIN ASIGNAR",IF(COUNTIFS(tblDisponibilidad[ID de intérprete],J153,tblDisponibilidad[Fecha],D153)=0,"SIN REGISTRO",IF(COUNTIFS(tblDisponibilidad[ID de intérprete],J153,tblDisponibilidad[Fecha],D153,tblDisponibilidad[Estado],"No disponible")&gt;0,"NO DISPONIBLE",IF(COUNTIFS(tblDisponibilidad[ID de intérprete],J153,tblDisponibilidad[Fecha],D153,tblDisponibilidad[Estado],"Pendiente")&gt;0,"PENDIENTE",IF(COUNTIFS(tblDisponibilidad[ID de intérprete],J153,tblDisponibilidad[Fecha],D153,tblDisponibilidad[Estado],"Disponibilidad parcial")&gt;0,"DISPONIBILIDAD PARCIAL","DISPONIBLE"))))))</f>
        <v/>
      </c>
      <c r="M153" s="23">
        <f>IF(OR(J153="",D153="",E153="",F153=""),"",IF(F153&lt;=E153,"HORARIO NO VÁLIDO",IF(L153&lt;&gt;"DISPONIBILIDAD PARCIAL","",IF(OR(E153&lt;SUMIFS(tblDisponibilidad[Disponible desde],tblDisponibilidad[ID de intérprete],J153,tblDisponibilidad[Fecha],D153),F153&gt;SUMIFS(tblDisponibilidad[Disponible hasta],tblDisponibilidad[ID de intérprete],J153,tblDisponibilidad[Fecha],D153)),"FUERA DE HORARIO","DENTRO DEL HORARIO"))))</f>
        <v/>
      </c>
      <c r="N153" s="23">
        <f>IF(OR(J153="",D153="",E153="",F153="",H153="Cancelada"),"",IF(J153="PERSONAJE SIN ASIGNAR","",IF(SUMPRODUCT((tblEscenas[ID de intérprete]=J153)*(tblEscenas[Fecha propuesta]=D153)*(tblEscenas[Escena]&lt;&gt;B153)*(tblEscenas[Estado de planificación]&lt;&gt;"Cancelada")*(tblEscenas[Hora inicio]&lt;F153)*(tblEscenas[Hora fin]&gt;E153))&gt;0,"SOLAPE","")))</f>
        <v/>
      </c>
      <c r="O153" s="23">
        <f>IF(COUNTA(A153:I153)=0,"",IF(OR(A153="",B153="",D153="",E153="",F153="",I153=""),"INCOMPLETO",IF(J153="PERSONAJE SIN ASIGNAR","PERSONAJE SIN ASIGNAR",IF(M153="HORARIO NO VÁLIDO","INCOMPLETO",IF(L153="NO DISPONIBLE","NO DISPONIBLE",IF(M153="FUERA DE HORARIO","FUERA DE HORARIO",IF(N153="SOLAPE","SOLAPE",IF(L153="PENDIENTE","PENDIENTE",IF(L153="SIN REGISTRO","SIN REGISTRO",IF(OR(L153="DISPONIBLE",AND(L153="DISPONIBILIDAD PARCIAL",M153="DENTRO DEL HORARIO")),"OK","INCOMPLETO"))))))))))</f>
        <v/>
      </c>
      <c r="P153" s="22" t="n"/>
      <c r="Q153" s="23">
        <f>IF(A153="","",IF(AND(H153="Cancelada",Resumen!$C$6="No"),"No","Sí"))</f>
        <v/>
      </c>
      <c r="R153" s="45">
        <f>IF(OR(B153="",D153="",Q153&lt;&gt;"Sí"),0,IF(COUNTIFS($B$5:B153,B153,$D$5:D153,D153,$Q$5:Q153,"Sí")=1,1,0))</f>
        <v/>
      </c>
    </row>
    <row r="154">
      <c r="A154" s="21" t="n"/>
      <c r="B154" s="21" t="n"/>
      <c r="C154" s="22" t="n"/>
      <c r="D154" s="43" t="n"/>
      <c r="E154" s="44" t="n"/>
      <c r="F154" s="44" t="n"/>
      <c r="G154" s="21" t="n"/>
      <c r="H154" s="21" t="n"/>
      <c r="I154" s="21" t="n"/>
      <c r="J154" s="23">
        <f>IF(I154="","",IFERROR(INDEX(tblReparto[ID de intérprete],MATCH(I154,tblReparto[Personaje],0)),"PERSONAJE SIN ASIGNAR"))</f>
        <v/>
      </c>
      <c r="K154" s="23">
        <f>IF(I154="","",IFERROR(INDEX(tblReparto[Intérprete],MATCH(I154,tblReparto[Personaje],0)),"PERSONAJE SIN ASIGNAR"))</f>
        <v/>
      </c>
      <c r="L154" s="23">
        <f>IF(OR(J154="",D154=""),"",IF(J154="PERSONAJE SIN ASIGNAR","PERSONAJE SIN ASIGNAR",IF(COUNTIFS(tblDisponibilidad[ID de intérprete],J154,tblDisponibilidad[Fecha],D154)=0,"SIN REGISTRO",IF(COUNTIFS(tblDisponibilidad[ID de intérprete],J154,tblDisponibilidad[Fecha],D154,tblDisponibilidad[Estado],"No disponible")&gt;0,"NO DISPONIBLE",IF(COUNTIFS(tblDisponibilidad[ID de intérprete],J154,tblDisponibilidad[Fecha],D154,tblDisponibilidad[Estado],"Pendiente")&gt;0,"PENDIENTE",IF(COUNTIFS(tblDisponibilidad[ID de intérprete],J154,tblDisponibilidad[Fecha],D154,tblDisponibilidad[Estado],"Disponibilidad parcial")&gt;0,"DISPONIBILIDAD PARCIAL","DISPONIBLE"))))))</f>
        <v/>
      </c>
      <c r="M154" s="23">
        <f>IF(OR(J154="",D154="",E154="",F154=""),"",IF(F154&lt;=E154,"HORARIO NO VÁLIDO",IF(L154&lt;&gt;"DISPONIBILIDAD PARCIAL","",IF(OR(E154&lt;SUMIFS(tblDisponibilidad[Disponible desde],tblDisponibilidad[ID de intérprete],J154,tblDisponibilidad[Fecha],D154),F154&gt;SUMIFS(tblDisponibilidad[Disponible hasta],tblDisponibilidad[ID de intérprete],J154,tblDisponibilidad[Fecha],D154)),"FUERA DE HORARIO","DENTRO DEL HORARIO"))))</f>
        <v/>
      </c>
      <c r="N154" s="23">
        <f>IF(OR(J154="",D154="",E154="",F154="",H154="Cancelada"),"",IF(J154="PERSONAJE SIN ASIGNAR","",IF(SUMPRODUCT((tblEscenas[ID de intérprete]=J154)*(tblEscenas[Fecha propuesta]=D154)*(tblEscenas[Escena]&lt;&gt;B154)*(tblEscenas[Estado de planificación]&lt;&gt;"Cancelada")*(tblEscenas[Hora inicio]&lt;F154)*(tblEscenas[Hora fin]&gt;E154))&gt;0,"SOLAPE","")))</f>
        <v/>
      </c>
      <c r="O154" s="23">
        <f>IF(COUNTA(A154:I154)=0,"",IF(OR(A154="",B154="",D154="",E154="",F154="",I154=""),"INCOMPLETO",IF(J154="PERSONAJE SIN ASIGNAR","PERSONAJE SIN ASIGNAR",IF(M154="HORARIO NO VÁLIDO","INCOMPLETO",IF(L154="NO DISPONIBLE","NO DISPONIBLE",IF(M154="FUERA DE HORARIO","FUERA DE HORARIO",IF(N154="SOLAPE","SOLAPE",IF(L154="PENDIENTE","PENDIENTE",IF(L154="SIN REGISTRO","SIN REGISTRO",IF(OR(L154="DISPONIBLE",AND(L154="DISPONIBILIDAD PARCIAL",M154="DENTRO DEL HORARIO")),"OK","INCOMPLETO"))))))))))</f>
        <v/>
      </c>
      <c r="P154" s="22" t="n"/>
      <c r="Q154" s="23">
        <f>IF(A154="","",IF(AND(H154="Cancelada",Resumen!$C$6="No"),"No","Sí"))</f>
        <v/>
      </c>
      <c r="R154" s="45">
        <f>IF(OR(B154="",D154="",Q154&lt;&gt;"Sí"),0,IF(COUNTIFS($B$5:B154,B154,$D$5:D154,D154,$Q$5:Q154,"Sí")=1,1,0))</f>
        <v/>
      </c>
    </row>
    <row r="155">
      <c r="A155" s="21" t="n"/>
      <c r="B155" s="21" t="n"/>
      <c r="C155" s="22" t="n"/>
      <c r="D155" s="43" t="n"/>
      <c r="E155" s="44" t="n"/>
      <c r="F155" s="44" t="n"/>
      <c r="G155" s="21" t="n"/>
      <c r="H155" s="21" t="n"/>
      <c r="I155" s="21" t="n"/>
      <c r="J155" s="23">
        <f>IF(I155="","",IFERROR(INDEX(tblReparto[ID de intérprete],MATCH(I155,tblReparto[Personaje],0)),"PERSONAJE SIN ASIGNAR"))</f>
        <v/>
      </c>
      <c r="K155" s="23">
        <f>IF(I155="","",IFERROR(INDEX(tblReparto[Intérprete],MATCH(I155,tblReparto[Personaje],0)),"PERSONAJE SIN ASIGNAR"))</f>
        <v/>
      </c>
      <c r="L155" s="23">
        <f>IF(OR(J155="",D155=""),"",IF(J155="PERSONAJE SIN ASIGNAR","PERSONAJE SIN ASIGNAR",IF(COUNTIFS(tblDisponibilidad[ID de intérprete],J155,tblDisponibilidad[Fecha],D155)=0,"SIN REGISTRO",IF(COUNTIFS(tblDisponibilidad[ID de intérprete],J155,tblDisponibilidad[Fecha],D155,tblDisponibilidad[Estado],"No disponible")&gt;0,"NO DISPONIBLE",IF(COUNTIFS(tblDisponibilidad[ID de intérprete],J155,tblDisponibilidad[Fecha],D155,tblDisponibilidad[Estado],"Pendiente")&gt;0,"PENDIENTE",IF(COUNTIFS(tblDisponibilidad[ID de intérprete],J155,tblDisponibilidad[Fecha],D155,tblDisponibilidad[Estado],"Disponibilidad parcial")&gt;0,"DISPONIBILIDAD PARCIAL","DISPONIBLE"))))))</f>
        <v/>
      </c>
      <c r="M155" s="23">
        <f>IF(OR(J155="",D155="",E155="",F155=""),"",IF(F155&lt;=E155,"HORARIO NO VÁLIDO",IF(L155&lt;&gt;"DISPONIBILIDAD PARCIAL","",IF(OR(E155&lt;SUMIFS(tblDisponibilidad[Disponible desde],tblDisponibilidad[ID de intérprete],J155,tblDisponibilidad[Fecha],D155),F155&gt;SUMIFS(tblDisponibilidad[Disponible hasta],tblDisponibilidad[ID de intérprete],J155,tblDisponibilidad[Fecha],D155)),"FUERA DE HORARIO","DENTRO DEL HORARIO"))))</f>
        <v/>
      </c>
      <c r="N155" s="23">
        <f>IF(OR(J155="",D155="",E155="",F155="",H155="Cancelada"),"",IF(J155="PERSONAJE SIN ASIGNAR","",IF(SUMPRODUCT((tblEscenas[ID de intérprete]=J155)*(tblEscenas[Fecha propuesta]=D155)*(tblEscenas[Escena]&lt;&gt;B155)*(tblEscenas[Estado de planificación]&lt;&gt;"Cancelada")*(tblEscenas[Hora inicio]&lt;F155)*(tblEscenas[Hora fin]&gt;E155))&gt;0,"SOLAPE","")))</f>
        <v/>
      </c>
      <c r="O155" s="23">
        <f>IF(COUNTA(A155:I155)=0,"",IF(OR(A155="",B155="",D155="",E155="",F155="",I155=""),"INCOMPLETO",IF(J155="PERSONAJE SIN ASIGNAR","PERSONAJE SIN ASIGNAR",IF(M155="HORARIO NO VÁLIDO","INCOMPLETO",IF(L155="NO DISPONIBLE","NO DISPONIBLE",IF(M155="FUERA DE HORARIO","FUERA DE HORARIO",IF(N155="SOLAPE","SOLAPE",IF(L155="PENDIENTE","PENDIENTE",IF(L155="SIN REGISTRO","SIN REGISTRO",IF(OR(L155="DISPONIBLE",AND(L155="DISPONIBILIDAD PARCIAL",M155="DENTRO DEL HORARIO")),"OK","INCOMPLETO"))))))))))</f>
        <v/>
      </c>
      <c r="P155" s="22" t="n"/>
      <c r="Q155" s="23">
        <f>IF(A155="","",IF(AND(H155="Cancelada",Resumen!$C$6="No"),"No","Sí"))</f>
        <v/>
      </c>
      <c r="R155" s="45">
        <f>IF(OR(B155="",D155="",Q155&lt;&gt;"Sí"),0,IF(COUNTIFS($B$5:B155,B155,$D$5:D155,D155,$Q$5:Q155,"Sí")=1,1,0))</f>
        <v/>
      </c>
    </row>
    <row r="156">
      <c r="A156" s="21" t="n"/>
      <c r="B156" s="21" t="n"/>
      <c r="C156" s="22" t="n"/>
      <c r="D156" s="43" t="n"/>
      <c r="E156" s="44" t="n"/>
      <c r="F156" s="44" t="n"/>
      <c r="G156" s="21" t="n"/>
      <c r="H156" s="21" t="n"/>
      <c r="I156" s="21" t="n"/>
      <c r="J156" s="23">
        <f>IF(I156="","",IFERROR(INDEX(tblReparto[ID de intérprete],MATCH(I156,tblReparto[Personaje],0)),"PERSONAJE SIN ASIGNAR"))</f>
        <v/>
      </c>
      <c r="K156" s="23">
        <f>IF(I156="","",IFERROR(INDEX(tblReparto[Intérprete],MATCH(I156,tblReparto[Personaje],0)),"PERSONAJE SIN ASIGNAR"))</f>
        <v/>
      </c>
      <c r="L156" s="23">
        <f>IF(OR(J156="",D156=""),"",IF(J156="PERSONAJE SIN ASIGNAR","PERSONAJE SIN ASIGNAR",IF(COUNTIFS(tblDisponibilidad[ID de intérprete],J156,tblDisponibilidad[Fecha],D156)=0,"SIN REGISTRO",IF(COUNTIFS(tblDisponibilidad[ID de intérprete],J156,tblDisponibilidad[Fecha],D156,tblDisponibilidad[Estado],"No disponible")&gt;0,"NO DISPONIBLE",IF(COUNTIFS(tblDisponibilidad[ID de intérprete],J156,tblDisponibilidad[Fecha],D156,tblDisponibilidad[Estado],"Pendiente")&gt;0,"PENDIENTE",IF(COUNTIFS(tblDisponibilidad[ID de intérprete],J156,tblDisponibilidad[Fecha],D156,tblDisponibilidad[Estado],"Disponibilidad parcial")&gt;0,"DISPONIBILIDAD PARCIAL","DISPONIBLE"))))))</f>
        <v/>
      </c>
      <c r="M156" s="23">
        <f>IF(OR(J156="",D156="",E156="",F156=""),"",IF(F156&lt;=E156,"HORARIO NO VÁLIDO",IF(L156&lt;&gt;"DISPONIBILIDAD PARCIAL","",IF(OR(E156&lt;SUMIFS(tblDisponibilidad[Disponible desde],tblDisponibilidad[ID de intérprete],J156,tblDisponibilidad[Fecha],D156),F156&gt;SUMIFS(tblDisponibilidad[Disponible hasta],tblDisponibilidad[ID de intérprete],J156,tblDisponibilidad[Fecha],D156)),"FUERA DE HORARIO","DENTRO DEL HORARIO"))))</f>
        <v/>
      </c>
      <c r="N156" s="23">
        <f>IF(OR(J156="",D156="",E156="",F156="",H156="Cancelada"),"",IF(J156="PERSONAJE SIN ASIGNAR","",IF(SUMPRODUCT((tblEscenas[ID de intérprete]=J156)*(tblEscenas[Fecha propuesta]=D156)*(tblEscenas[Escena]&lt;&gt;B156)*(tblEscenas[Estado de planificación]&lt;&gt;"Cancelada")*(tblEscenas[Hora inicio]&lt;F156)*(tblEscenas[Hora fin]&gt;E156))&gt;0,"SOLAPE","")))</f>
        <v/>
      </c>
      <c r="O156" s="23">
        <f>IF(COUNTA(A156:I156)=0,"",IF(OR(A156="",B156="",D156="",E156="",F156="",I156=""),"INCOMPLETO",IF(J156="PERSONAJE SIN ASIGNAR","PERSONAJE SIN ASIGNAR",IF(M156="HORARIO NO VÁLIDO","INCOMPLETO",IF(L156="NO DISPONIBLE","NO DISPONIBLE",IF(M156="FUERA DE HORARIO","FUERA DE HORARIO",IF(N156="SOLAPE","SOLAPE",IF(L156="PENDIENTE","PENDIENTE",IF(L156="SIN REGISTRO","SIN REGISTRO",IF(OR(L156="DISPONIBLE",AND(L156="DISPONIBILIDAD PARCIAL",M156="DENTRO DEL HORARIO")),"OK","INCOMPLETO"))))))))))</f>
        <v/>
      </c>
      <c r="P156" s="22" t="n"/>
      <c r="Q156" s="23">
        <f>IF(A156="","",IF(AND(H156="Cancelada",Resumen!$C$6="No"),"No","Sí"))</f>
        <v/>
      </c>
      <c r="R156" s="45">
        <f>IF(OR(B156="",D156="",Q156&lt;&gt;"Sí"),0,IF(COUNTIFS($B$5:B156,B156,$D$5:D156,D156,$Q$5:Q156,"Sí")=1,1,0))</f>
        <v/>
      </c>
    </row>
    <row r="157">
      <c r="A157" s="21" t="n"/>
      <c r="B157" s="21" t="n"/>
      <c r="C157" s="22" t="n"/>
      <c r="D157" s="43" t="n"/>
      <c r="E157" s="44" t="n"/>
      <c r="F157" s="44" t="n"/>
      <c r="G157" s="21" t="n"/>
      <c r="H157" s="21" t="n"/>
      <c r="I157" s="21" t="n"/>
      <c r="J157" s="23">
        <f>IF(I157="","",IFERROR(INDEX(tblReparto[ID de intérprete],MATCH(I157,tblReparto[Personaje],0)),"PERSONAJE SIN ASIGNAR"))</f>
        <v/>
      </c>
      <c r="K157" s="23">
        <f>IF(I157="","",IFERROR(INDEX(tblReparto[Intérprete],MATCH(I157,tblReparto[Personaje],0)),"PERSONAJE SIN ASIGNAR"))</f>
        <v/>
      </c>
      <c r="L157" s="23">
        <f>IF(OR(J157="",D157=""),"",IF(J157="PERSONAJE SIN ASIGNAR","PERSONAJE SIN ASIGNAR",IF(COUNTIFS(tblDisponibilidad[ID de intérprete],J157,tblDisponibilidad[Fecha],D157)=0,"SIN REGISTRO",IF(COUNTIFS(tblDisponibilidad[ID de intérprete],J157,tblDisponibilidad[Fecha],D157,tblDisponibilidad[Estado],"No disponible")&gt;0,"NO DISPONIBLE",IF(COUNTIFS(tblDisponibilidad[ID de intérprete],J157,tblDisponibilidad[Fecha],D157,tblDisponibilidad[Estado],"Pendiente")&gt;0,"PENDIENTE",IF(COUNTIFS(tblDisponibilidad[ID de intérprete],J157,tblDisponibilidad[Fecha],D157,tblDisponibilidad[Estado],"Disponibilidad parcial")&gt;0,"DISPONIBILIDAD PARCIAL","DISPONIBLE"))))))</f>
        <v/>
      </c>
      <c r="M157" s="23">
        <f>IF(OR(J157="",D157="",E157="",F157=""),"",IF(F157&lt;=E157,"HORARIO NO VÁLIDO",IF(L157&lt;&gt;"DISPONIBILIDAD PARCIAL","",IF(OR(E157&lt;SUMIFS(tblDisponibilidad[Disponible desde],tblDisponibilidad[ID de intérprete],J157,tblDisponibilidad[Fecha],D157),F157&gt;SUMIFS(tblDisponibilidad[Disponible hasta],tblDisponibilidad[ID de intérprete],J157,tblDisponibilidad[Fecha],D157)),"FUERA DE HORARIO","DENTRO DEL HORARIO"))))</f>
        <v/>
      </c>
      <c r="N157" s="23">
        <f>IF(OR(J157="",D157="",E157="",F157="",H157="Cancelada"),"",IF(J157="PERSONAJE SIN ASIGNAR","",IF(SUMPRODUCT((tblEscenas[ID de intérprete]=J157)*(tblEscenas[Fecha propuesta]=D157)*(tblEscenas[Escena]&lt;&gt;B157)*(tblEscenas[Estado de planificación]&lt;&gt;"Cancelada")*(tblEscenas[Hora inicio]&lt;F157)*(tblEscenas[Hora fin]&gt;E157))&gt;0,"SOLAPE","")))</f>
        <v/>
      </c>
      <c r="O157" s="23">
        <f>IF(COUNTA(A157:I157)=0,"",IF(OR(A157="",B157="",D157="",E157="",F157="",I157=""),"INCOMPLETO",IF(J157="PERSONAJE SIN ASIGNAR","PERSONAJE SIN ASIGNAR",IF(M157="HORARIO NO VÁLIDO","INCOMPLETO",IF(L157="NO DISPONIBLE","NO DISPONIBLE",IF(M157="FUERA DE HORARIO","FUERA DE HORARIO",IF(N157="SOLAPE","SOLAPE",IF(L157="PENDIENTE","PENDIENTE",IF(L157="SIN REGISTRO","SIN REGISTRO",IF(OR(L157="DISPONIBLE",AND(L157="DISPONIBILIDAD PARCIAL",M157="DENTRO DEL HORARIO")),"OK","INCOMPLETO"))))))))))</f>
        <v/>
      </c>
      <c r="P157" s="22" t="n"/>
      <c r="Q157" s="23">
        <f>IF(A157="","",IF(AND(H157="Cancelada",Resumen!$C$6="No"),"No","Sí"))</f>
        <v/>
      </c>
      <c r="R157" s="45">
        <f>IF(OR(B157="",D157="",Q157&lt;&gt;"Sí"),0,IF(COUNTIFS($B$5:B157,B157,$D$5:D157,D157,$Q$5:Q157,"Sí")=1,1,0))</f>
        <v/>
      </c>
    </row>
    <row r="158">
      <c r="A158" s="21" t="n"/>
      <c r="B158" s="21" t="n"/>
      <c r="C158" s="22" t="n"/>
      <c r="D158" s="43" t="n"/>
      <c r="E158" s="44" t="n"/>
      <c r="F158" s="44" t="n"/>
      <c r="G158" s="21" t="n"/>
      <c r="H158" s="21" t="n"/>
      <c r="I158" s="21" t="n"/>
      <c r="J158" s="23">
        <f>IF(I158="","",IFERROR(INDEX(tblReparto[ID de intérprete],MATCH(I158,tblReparto[Personaje],0)),"PERSONAJE SIN ASIGNAR"))</f>
        <v/>
      </c>
      <c r="K158" s="23">
        <f>IF(I158="","",IFERROR(INDEX(tblReparto[Intérprete],MATCH(I158,tblReparto[Personaje],0)),"PERSONAJE SIN ASIGNAR"))</f>
        <v/>
      </c>
      <c r="L158" s="23">
        <f>IF(OR(J158="",D158=""),"",IF(J158="PERSONAJE SIN ASIGNAR","PERSONAJE SIN ASIGNAR",IF(COUNTIFS(tblDisponibilidad[ID de intérprete],J158,tblDisponibilidad[Fecha],D158)=0,"SIN REGISTRO",IF(COUNTIFS(tblDisponibilidad[ID de intérprete],J158,tblDisponibilidad[Fecha],D158,tblDisponibilidad[Estado],"No disponible")&gt;0,"NO DISPONIBLE",IF(COUNTIFS(tblDisponibilidad[ID de intérprete],J158,tblDisponibilidad[Fecha],D158,tblDisponibilidad[Estado],"Pendiente")&gt;0,"PENDIENTE",IF(COUNTIFS(tblDisponibilidad[ID de intérprete],J158,tblDisponibilidad[Fecha],D158,tblDisponibilidad[Estado],"Disponibilidad parcial")&gt;0,"DISPONIBILIDAD PARCIAL","DISPONIBLE"))))))</f>
        <v/>
      </c>
      <c r="M158" s="23">
        <f>IF(OR(J158="",D158="",E158="",F158=""),"",IF(F158&lt;=E158,"HORARIO NO VÁLIDO",IF(L158&lt;&gt;"DISPONIBILIDAD PARCIAL","",IF(OR(E158&lt;SUMIFS(tblDisponibilidad[Disponible desde],tblDisponibilidad[ID de intérprete],J158,tblDisponibilidad[Fecha],D158),F158&gt;SUMIFS(tblDisponibilidad[Disponible hasta],tblDisponibilidad[ID de intérprete],J158,tblDisponibilidad[Fecha],D158)),"FUERA DE HORARIO","DENTRO DEL HORARIO"))))</f>
        <v/>
      </c>
      <c r="N158" s="23">
        <f>IF(OR(J158="",D158="",E158="",F158="",H158="Cancelada"),"",IF(J158="PERSONAJE SIN ASIGNAR","",IF(SUMPRODUCT((tblEscenas[ID de intérprete]=J158)*(tblEscenas[Fecha propuesta]=D158)*(tblEscenas[Escena]&lt;&gt;B158)*(tblEscenas[Estado de planificación]&lt;&gt;"Cancelada")*(tblEscenas[Hora inicio]&lt;F158)*(tblEscenas[Hora fin]&gt;E158))&gt;0,"SOLAPE","")))</f>
        <v/>
      </c>
      <c r="O158" s="23">
        <f>IF(COUNTA(A158:I158)=0,"",IF(OR(A158="",B158="",D158="",E158="",F158="",I158=""),"INCOMPLETO",IF(J158="PERSONAJE SIN ASIGNAR","PERSONAJE SIN ASIGNAR",IF(M158="HORARIO NO VÁLIDO","INCOMPLETO",IF(L158="NO DISPONIBLE","NO DISPONIBLE",IF(M158="FUERA DE HORARIO","FUERA DE HORARIO",IF(N158="SOLAPE","SOLAPE",IF(L158="PENDIENTE","PENDIENTE",IF(L158="SIN REGISTRO","SIN REGISTRO",IF(OR(L158="DISPONIBLE",AND(L158="DISPONIBILIDAD PARCIAL",M158="DENTRO DEL HORARIO")),"OK","INCOMPLETO"))))))))))</f>
        <v/>
      </c>
      <c r="P158" s="22" t="n"/>
      <c r="Q158" s="23">
        <f>IF(A158="","",IF(AND(H158="Cancelada",Resumen!$C$6="No"),"No","Sí"))</f>
        <v/>
      </c>
      <c r="R158" s="45">
        <f>IF(OR(B158="",D158="",Q158&lt;&gt;"Sí"),0,IF(COUNTIFS($B$5:B158,B158,$D$5:D158,D158,$Q$5:Q158,"Sí")=1,1,0))</f>
        <v/>
      </c>
    </row>
    <row r="159">
      <c r="A159" s="21" t="n"/>
      <c r="B159" s="21" t="n"/>
      <c r="C159" s="22" t="n"/>
      <c r="D159" s="43" t="n"/>
      <c r="E159" s="44" t="n"/>
      <c r="F159" s="44" t="n"/>
      <c r="G159" s="21" t="n"/>
      <c r="H159" s="21" t="n"/>
      <c r="I159" s="21" t="n"/>
      <c r="J159" s="23">
        <f>IF(I159="","",IFERROR(INDEX(tblReparto[ID de intérprete],MATCH(I159,tblReparto[Personaje],0)),"PERSONAJE SIN ASIGNAR"))</f>
        <v/>
      </c>
      <c r="K159" s="23">
        <f>IF(I159="","",IFERROR(INDEX(tblReparto[Intérprete],MATCH(I159,tblReparto[Personaje],0)),"PERSONAJE SIN ASIGNAR"))</f>
        <v/>
      </c>
      <c r="L159" s="23">
        <f>IF(OR(J159="",D159=""),"",IF(J159="PERSONAJE SIN ASIGNAR","PERSONAJE SIN ASIGNAR",IF(COUNTIFS(tblDisponibilidad[ID de intérprete],J159,tblDisponibilidad[Fecha],D159)=0,"SIN REGISTRO",IF(COUNTIFS(tblDisponibilidad[ID de intérprete],J159,tblDisponibilidad[Fecha],D159,tblDisponibilidad[Estado],"No disponible")&gt;0,"NO DISPONIBLE",IF(COUNTIFS(tblDisponibilidad[ID de intérprete],J159,tblDisponibilidad[Fecha],D159,tblDisponibilidad[Estado],"Pendiente")&gt;0,"PENDIENTE",IF(COUNTIFS(tblDisponibilidad[ID de intérprete],J159,tblDisponibilidad[Fecha],D159,tblDisponibilidad[Estado],"Disponibilidad parcial")&gt;0,"DISPONIBILIDAD PARCIAL","DISPONIBLE"))))))</f>
        <v/>
      </c>
      <c r="M159" s="23">
        <f>IF(OR(J159="",D159="",E159="",F159=""),"",IF(F159&lt;=E159,"HORARIO NO VÁLIDO",IF(L159&lt;&gt;"DISPONIBILIDAD PARCIAL","",IF(OR(E159&lt;SUMIFS(tblDisponibilidad[Disponible desde],tblDisponibilidad[ID de intérprete],J159,tblDisponibilidad[Fecha],D159),F159&gt;SUMIFS(tblDisponibilidad[Disponible hasta],tblDisponibilidad[ID de intérprete],J159,tblDisponibilidad[Fecha],D159)),"FUERA DE HORARIO","DENTRO DEL HORARIO"))))</f>
        <v/>
      </c>
      <c r="N159" s="23">
        <f>IF(OR(J159="",D159="",E159="",F159="",H159="Cancelada"),"",IF(J159="PERSONAJE SIN ASIGNAR","",IF(SUMPRODUCT((tblEscenas[ID de intérprete]=J159)*(tblEscenas[Fecha propuesta]=D159)*(tblEscenas[Escena]&lt;&gt;B159)*(tblEscenas[Estado de planificación]&lt;&gt;"Cancelada")*(tblEscenas[Hora inicio]&lt;F159)*(tblEscenas[Hora fin]&gt;E159))&gt;0,"SOLAPE","")))</f>
        <v/>
      </c>
      <c r="O159" s="23">
        <f>IF(COUNTA(A159:I159)=0,"",IF(OR(A159="",B159="",D159="",E159="",F159="",I159=""),"INCOMPLETO",IF(J159="PERSONAJE SIN ASIGNAR","PERSONAJE SIN ASIGNAR",IF(M159="HORARIO NO VÁLIDO","INCOMPLETO",IF(L159="NO DISPONIBLE","NO DISPONIBLE",IF(M159="FUERA DE HORARIO","FUERA DE HORARIO",IF(N159="SOLAPE","SOLAPE",IF(L159="PENDIENTE","PENDIENTE",IF(L159="SIN REGISTRO","SIN REGISTRO",IF(OR(L159="DISPONIBLE",AND(L159="DISPONIBILIDAD PARCIAL",M159="DENTRO DEL HORARIO")),"OK","INCOMPLETO"))))))))))</f>
        <v/>
      </c>
      <c r="P159" s="22" t="n"/>
      <c r="Q159" s="23">
        <f>IF(A159="","",IF(AND(H159="Cancelada",Resumen!$C$6="No"),"No","Sí"))</f>
        <v/>
      </c>
      <c r="R159" s="45">
        <f>IF(OR(B159="",D159="",Q159&lt;&gt;"Sí"),0,IF(COUNTIFS($B$5:B159,B159,$D$5:D159,D159,$Q$5:Q159,"Sí")=1,1,0))</f>
        <v/>
      </c>
    </row>
    <row r="160">
      <c r="A160" s="21" t="n"/>
      <c r="B160" s="21" t="n"/>
      <c r="C160" s="22" t="n"/>
      <c r="D160" s="43" t="n"/>
      <c r="E160" s="44" t="n"/>
      <c r="F160" s="44" t="n"/>
      <c r="G160" s="21" t="n"/>
      <c r="H160" s="21" t="n"/>
      <c r="I160" s="21" t="n"/>
      <c r="J160" s="23">
        <f>IF(I160="","",IFERROR(INDEX(tblReparto[ID de intérprete],MATCH(I160,tblReparto[Personaje],0)),"PERSONAJE SIN ASIGNAR"))</f>
        <v/>
      </c>
      <c r="K160" s="23">
        <f>IF(I160="","",IFERROR(INDEX(tblReparto[Intérprete],MATCH(I160,tblReparto[Personaje],0)),"PERSONAJE SIN ASIGNAR"))</f>
        <v/>
      </c>
      <c r="L160" s="23">
        <f>IF(OR(J160="",D160=""),"",IF(J160="PERSONAJE SIN ASIGNAR","PERSONAJE SIN ASIGNAR",IF(COUNTIFS(tblDisponibilidad[ID de intérprete],J160,tblDisponibilidad[Fecha],D160)=0,"SIN REGISTRO",IF(COUNTIFS(tblDisponibilidad[ID de intérprete],J160,tblDisponibilidad[Fecha],D160,tblDisponibilidad[Estado],"No disponible")&gt;0,"NO DISPONIBLE",IF(COUNTIFS(tblDisponibilidad[ID de intérprete],J160,tblDisponibilidad[Fecha],D160,tblDisponibilidad[Estado],"Pendiente")&gt;0,"PENDIENTE",IF(COUNTIFS(tblDisponibilidad[ID de intérprete],J160,tblDisponibilidad[Fecha],D160,tblDisponibilidad[Estado],"Disponibilidad parcial")&gt;0,"DISPONIBILIDAD PARCIAL","DISPONIBLE"))))))</f>
        <v/>
      </c>
      <c r="M160" s="23">
        <f>IF(OR(J160="",D160="",E160="",F160=""),"",IF(F160&lt;=E160,"HORARIO NO VÁLIDO",IF(L160&lt;&gt;"DISPONIBILIDAD PARCIAL","",IF(OR(E160&lt;SUMIFS(tblDisponibilidad[Disponible desde],tblDisponibilidad[ID de intérprete],J160,tblDisponibilidad[Fecha],D160),F160&gt;SUMIFS(tblDisponibilidad[Disponible hasta],tblDisponibilidad[ID de intérprete],J160,tblDisponibilidad[Fecha],D160)),"FUERA DE HORARIO","DENTRO DEL HORARIO"))))</f>
        <v/>
      </c>
      <c r="N160" s="23">
        <f>IF(OR(J160="",D160="",E160="",F160="",H160="Cancelada"),"",IF(J160="PERSONAJE SIN ASIGNAR","",IF(SUMPRODUCT((tblEscenas[ID de intérprete]=J160)*(tblEscenas[Fecha propuesta]=D160)*(tblEscenas[Escena]&lt;&gt;B160)*(tblEscenas[Estado de planificación]&lt;&gt;"Cancelada")*(tblEscenas[Hora inicio]&lt;F160)*(tblEscenas[Hora fin]&gt;E160))&gt;0,"SOLAPE","")))</f>
        <v/>
      </c>
      <c r="O160" s="23">
        <f>IF(COUNTA(A160:I160)=0,"",IF(OR(A160="",B160="",D160="",E160="",F160="",I160=""),"INCOMPLETO",IF(J160="PERSONAJE SIN ASIGNAR","PERSONAJE SIN ASIGNAR",IF(M160="HORARIO NO VÁLIDO","INCOMPLETO",IF(L160="NO DISPONIBLE","NO DISPONIBLE",IF(M160="FUERA DE HORARIO","FUERA DE HORARIO",IF(N160="SOLAPE","SOLAPE",IF(L160="PENDIENTE","PENDIENTE",IF(L160="SIN REGISTRO","SIN REGISTRO",IF(OR(L160="DISPONIBLE",AND(L160="DISPONIBILIDAD PARCIAL",M160="DENTRO DEL HORARIO")),"OK","INCOMPLETO"))))))))))</f>
        <v/>
      </c>
      <c r="P160" s="22" t="n"/>
      <c r="Q160" s="23">
        <f>IF(A160="","",IF(AND(H160="Cancelada",Resumen!$C$6="No"),"No","Sí"))</f>
        <v/>
      </c>
      <c r="R160" s="45">
        <f>IF(OR(B160="",D160="",Q160&lt;&gt;"Sí"),0,IF(COUNTIFS($B$5:B160,B160,$D$5:D160,D160,$Q$5:Q160,"Sí")=1,1,0))</f>
        <v/>
      </c>
    </row>
    <row r="161">
      <c r="A161" s="21" t="n"/>
      <c r="B161" s="21" t="n"/>
      <c r="C161" s="22" t="n"/>
      <c r="D161" s="43" t="n"/>
      <c r="E161" s="44" t="n"/>
      <c r="F161" s="44" t="n"/>
      <c r="G161" s="21" t="n"/>
      <c r="H161" s="21" t="n"/>
      <c r="I161" s="21" t="n"/>
      <c r="J161" s="23">
        <f>IF(I161="","",IFERROR(INDEX(tblReparto[ID de intérprete],MATCH(I161,tblReparto[Personaje],0)),"PERSONAJE SIN ASIGNAR"))</f>
        <v/>
      </c>
      <c r="K161" s="23">
        <f>IF(I161="","",IFERROR(INDEX(tblReparto[Intérprete],MATCH(I161,tblReparto[Personaje],0)),"PERSONAJE SIN ASIGNAR"))</f>
        <v/>
      </c>
      <c r="L161" s="23">
        <f>IF(OR(J161="",D161=""),"",IF(J161="PERSONAJE SIN ASIGNAR","PERSONAJE SIN ASIGNAR",IF(COUNTIFS(tblDisponibilidad[ID de intérprete],J161,tblDisponibilidad[Fecha],D161)=0,"SIN REGISTRO",IF(COUNTIFS(tblDisponibilidad[ID de intérprete],J161,tblDisponibilidad[Fecha],D161,tblDisponibilidad[Estado],"No disponible")&gt;0,"NO DISPONIBLE",IF(COUNTIFS(tblDisponibilidad[ID de intérprete],J161,tblDisponibilidad[Fecha],D161,tblDisponibilidad[Estado],"Pendiente")&gt;0,"PENDIENTE",IF(COUNTIFS(tblDisponibilidad[ID de intérprete],J161,tblDisponibilidad[Fecha],D161,tblDisponibilidad[Estado],"Disponibilidad parcial")&gt;0,"DISPONIBILIDAD PARCIAL","DISPONIBLE"))))))</f>
        <v/>
      </c>
      <c r="M161" s="23">
        <f>IF(OR(J161="",D161="",E161="",F161=""),"",IF(F161&lt;=E161,"HORARIO NO VÁLIDO",IF(L161&lt;&gt;"DISPONIBILIDAD PARCIAL","",IF(OR(E161&lt;SUMIFS(tblDisponibilidad[Disponible desde],tblDisponibilidad[ID de intérprete],J161,tblDisponibilidad[Fecha],D161),F161&gt;SUMIFS(tblDisponibilidad[Disponible hasta],tblDisponibilidad[ID de intérprete],J161,tblDisponibilidad[Fecha],D161)),"FUERA DE HORARIO","DENTRO DEL HORARIO"))))</f>
        <v/>
      </c>
      <c r="N161" s="23">
        <f>IF(OR(J161="",D161="",E161="",F161="",H161="Cancelada"),"",IF(J161="PERSONAJE SIN ASIGNAR","",IF(SUMPRODUCT((tblEscenas[ID de intérprete]=J161)*(tblEscenas[Fecha propuesta]=D161)*(tblEscenas[Escena]&lt;&gt;B161)*(tblEscenas[Estado de planificación]&lt;&gt;"Cancelada")*(tblEscenas[Hora inicio]&lt;F161)*(tblEscenas[Hora fin]&gt;E161))&gt;0,"SOLAPE","")))</f>
        <v/>
      </c>
      <c r="O161" s="23">
        <f>IF(COUNTA(A161:I161)=0,"",IF(OR(A161="",B161="",D161="",E161="",F161="",I161=""),"INCOMPLETO",IF(J161="PERSONAJE SIN ASIGNAR","PERSONAJE SIN ASIGNAR",IF(M161="HORARIO NO VÁLIDO","INCOMPLETO",IF(L161="NO DISPONIBLE","NO DISPONIBLE",IF(M161="FUERA DE HORARIO","FUERA DE HORARIO",IF(N161="SOLAPE","SOLAPE",IF(L161="PENDIENTE","PENDIENTE",IF(L161="SIN REGISTRO","SIN REGISTRO",IF(OR(L161="DISPONIBLE",AND(L161="DISPONIBILIDAD PARCIAL",M161="DENTRO DEL HORARIO")),"OK","INCOMPLETO"))))))))))</f>
        <v/>
      </c>
      <c r="P161" s="22" t="n"/>
      <c r="Q161" s="23">
        <f>IF(A161="","",IF(AND(H161="Cancelada",Resumen!$C$6="No"),"No","Sí"))</f>
        <v/>
      </c>
      <c r="R161" s="45">
        <f>IF(OR(B161="",D161="",Q161&lt;&gt;"Sí"),0,IF(COUNTIFS($B$5:B161,B161,$D$5:D161,D161,$Q$5:Q161,"Sí")=1,1,0))</f>
        <v/>
      </c>
    </row>
    <row r="162">
      <c r="A162" s="21" t="n"/>
      <c r="B162" s="21" t="n"/>
      <c r="C162" s="22" t="n"/>
      <c r="D162" s="43" t="n"/>
      <c r="E162" s="44" t="n"/>
      <c r="F162" s="44" t="n"/>
      <c r="G162" s="21" t="n"/>
      <c r="H162" s="21" t="n"/>
      <c r="I162" s="21" t="n"/>
      <c r="J162" s="23">
        <f>IF(I162="","",IFERROR(INDEX(tblReparto[ID de intérprete],MATCH(I162,tblReparto[Personaje],0)),"PERSONAJE SIN ASIGNAR"))</f>
        <v/>
      </c>
      <c r="K162" s="23">
        <f>IF(I162="","",IFERROR(INDEX(tblReparto[Intérprete],MATCH(I162,tblReparto[Personaje],0)),"PERSONAJE SIN ASIGNAR"))</f>
        <v/>
      </c>
      <c r="L162" s="23">
        <f>IF(OR(J162="",D162=""),"",IF(J162="PERSONAJE SIN ASIGNAR","PERSONAJE SIN ASIGNAR",IF(COUNTIFS(tblDisponibilidad[ID de intérprete],J162,tblDisponibilidad[Fecha],D162)=0,"SIN REGISTRO",IF(COUNTIFS(tblDisponibilidad[ID de intérprete],J162,tblDisponibilidad[Fecha],D162,tblDisponibilidad[Estado],"No disponible")&gt;0,"NO DISPONIBLE",IF(COUNTIFS(tblDisponibilidad[ID de intérprete],J162,tblDisponibilidad[Fecha],D162,tblDisponibilidad[Estado],"Pendiente")&gt;0,"PENDIENTE",IF(COUNTIFS(tblDisponibilidad[ID de intérprete],J162,tblDisponibilidad[Fecha],D162,tblDisponibilidad[Estado],"Disponibilidad parcial")&gt;0,"DISPONIBILIDAD PARCIAL","DISPONIBLE"))))))</f>
        <v/>
      </c>
      <c r="M162" s="23">
        <f>IF(OR(J162="",D162="",E162="",F162=""),"",IF(F162&lt;=E162,"HORARIO NO VÁLIDO",IF(L162&lt;&gt;"DISPONIBILIDAD PARCIAL","",IF(OR(E162&lt;SUMIFS(tblDisponibilidad[Disponible desde],tblDisponibilidad[ID de intérprete],J162,tblDisponibilidad[Fecha],D162),F162&gt;SUMIFS(tblDisponibilidad[Disponible hasta],tblDisponibilidad[ID de intérprete],J162,tblDisponibilidad[Fecha],D162)),"FUERA DE HORARIO","DENTRO DEL HORARIO"))))</f>
        <v/>
      </c>
      <c r="N162" s="23">
        <f>IF(OR(J162="",D162="",E162="",F162="",H162="Cancelada"),"",IF(J162="PERSONAJE SIN ASIGNAR","",IF(SUMPRODUCT((tblEscenas[ID de intérprete]=J162)*(tblEscenas[Fecha propuesta]=D162)*(tblEscenas[Escena]&lt;&gt;B162)*(tblEscenas[Estado de planificación]&lt;&gt;"Cancelada")*(tblEscenas[Hora inicio]&lt;F162)*(tblEscenas[Hora fin]&gt;E162))&gt;0,"SOLAPE","")))</f>
        <v/>
      </c>
      <c r="O162" s="23">
        <f>IF(COUNTA(A162:I162)=0,"",IF(OR(A162="",B162="",D162="",E162="",F162="",I162=""),"INCOMPLETO",IF(J162="PERSONAJE SIN ASIGNAR","PERSONAJE SIN ASIGNAR",IF(M162="HORARIO NO VÁLIDO","INCOMPLETO",IF(L162="NO DISPONIBLE","NO DISPONIBLE",IF(M162="FUERA DE HORARIO","FUERA DE HORARIO",IF(N162="SOLAPE","SOLAPE",IF(L162="PENDIENTE","PENDIENTE",IF(L162="SIN REGISTRO","SIN REGISTRO",IF(OR(L162="DISPONIBLE",AND(L162="DISPONIBILIDAD PARCIAL",M162="DENTRO DEL HORARIO")),"OK","INCOMPLETO"))))))))))</f>
        <v/>
      </c>
      <c r="P162" s="22" t="n"/>
      <c r="Q162" s="23">
        <f>IF(A162="","",IF(AND(H162="Cancelada",Resumen!$C$6="No"),"No","Sí"))</f>
        <v/>
      </c>
      <c r="R162" s="45">
        <f>IF(OR(B162="",D162="",Q162&lt;&gt;"Sí"),0,IF(COUNTIFS($B$5:B162,B162,$D$5:D162,D162,$Q$5:Q162,"Sí")=1,1,0))</f>
        <v/>
      </c>
    </row>
    <row r="163">
      <c r="A163" s="21" t="n"/>
      <c r="B163" s="21" t="n"/>
      <c r="C163" s="22" t="n"/>
      <c r="D163" s="43" t="n"/>
      <c r="E163" s="44" t="n"/>
      <c r="F163" s="44" t="n"/>
      <c r="G163" s="21" t="n"/>
      <c r="H163" s="21" t="n"/>
      <c r="I163" s="21" t="n"/>
      <c r="J163" s="23">
        <f>IF(I163="","",IFERROR(INDEX(tblReparto[ID de intérprete],MATCH(I163,tblReparto[Personaje],0)),"PERSONAJE SIN ASIGNAR"))</f>
        <v/>
      </c>
      <c r="K163" s="23">
        <f>IF(I163="","",IFERROR(INDEX(tblReparto[Intérprete],MATCH(I163,tblReparto[Personaje],0)),"PERSONAJE SIN ASIGNAR"))</f>
        <v/>
      </c>
      <c r="L163" s="23">
        <f>IF(OR(J163="",D163=""),"",IF(J163="PERSONAJE SIN ASIGNAR","PERSONAJE SIN ASIGNAR",IF(COUNTIFS(tblDisponibilidad[ID de intérprete],J163,tblDisponibilidad[Fecha],D163)=0,"SIN REGISTRO",IF(COUNTIFS(tblDisponibilidad[ID de intérprete],J163,tblDisponibilidad[Fecha],D163,tblDisponibilidad[Estado],"No disponible")&gt;0,"NO DISPONIBLE",IF(COUNTIFS(tblDisponibilidad[ID de intérprete],J163,tblDisponibilidad[Fecha],D163,tblDisponibilidad[Estado],"Pendiente")&gt;0,"PENDIENTE",IF(COUNTIFS(tblDisponibilidad[ID de intérprete],J163,tblDisponibilidad[Fecha],D163,tblDisponibilidad[Estado],"Disponibilidad parcial")&gt;0,"DISPONIBILIDAD PARCIAL","DISPONIBLE"))))))</f>
        <v/>
      </c>
      <c r="M163" s="23">
        <f>IF(OR(J163="",D163="",E163="",F163=""),"",IF(F163&lt;=E163,"HORARIO NO VÁLIDO",IF(L163&lt;&gt;"DISPONIBILIDAD PARCIAL","",IF(OR(E163&lt;SUMIFS(tblDisponibilidad[Disponible desde],tblDisponibilidad[ID de intérprete],J163,tblDisponibilidad[Fecha],D163),F163&gt;SUMIFS(tblDisponibilidad[Disponible hasta],tblDisponibilidad[ID de intérprete],J163,tblDisponibilidad[Fecha],D163)),"FUERA DE HORARIO","DENTRO DEL HORARIO"))))</f>
        <v/>
      </c>
      <c r="N163" s="23">
        <f>IF(OR(J163="",D163="",E163="",F163="",H163="Cancelada"),"",IF(J163="PERSONAJE SIN ASIGNAR","",IF(SUMPRODUCT((tblEscenas[ID de intérprete]=J163)*(tblEscenas[Fecha propuesta]=D163)*(tblEscenas[Escena]&lt;&gt;B163)*(tblEscenas[Estado de planificación]&lt;&gt;"Cancelada")*(tblEscenas[Hora inicio]&lt;F163)*(tblEscenas[Hora fin]&gt;E163))&gt;0,"SOLAPE","")))</f>
        <v/>
      </c>
      <c r="O163" s="23">
        <f>IF(COUNTA(A163:I163)=0,"",IF(OR(A163="",B163="",D163="",E163="",F163="",I163=""),"INCOMPLETO",IF(J163="PERSONAJE SIN ASIGNAR","PERSONAJE SIN ASIGNAR",IF(M163="HORARIO NO VÁLIDO","INCOMPLETO",IF(L163="NO DISPONIBLE","NO DISPONIBLE",IF(M163="FUERA DE HORARIO","FUERA DE HORARIO",IF(N163="SOLAPE","SOLAPE",IF(L163="PENDIENTE","PENDIENTE",IF(L163="SIN REGISTRO","SIN REGISTRO",IF(OR(L163="DISPONIBLE",AND(L163="DISPONIBILIDAD PARCIAL",M163="DENTRO DEL HORARIO")),"OK","INCOMPLETO"))))))))))</f>
        <v/>
      </c>
      <c r="P163" s="22" t="n"/>
      <c r="Q163" s="23">
        <f>IF(A163="","",IF(AND(H163="Cancelada",Resumen!$C$6="No"),"No","Sí"))</f>
        <v/>
      </c>
      <c r="R163" s="45">
        <f>IF(OR(B163="",D163="",Q163&lt;&gt;"Sí"),0,IF(COUNTIFS($B$5:B163,B163,$D$5:D163,D163,$Q$5:Q163,"Sí")=1,1,0))</f>
        <v/>
      </c>
    </row>
    <row r="164">
      <c r="A164" s="21" t="n"/>
      <c r="B164" s="21" t="n"/>
      <c r="C164" s="22" t="n"/>
      <c r="D164" s="43" t="n"/>
      <c r="E164" s="44" t="n"/>
      <c r="F164" s="44" t="n"/>
      <c r="G164" s="21" t="n"/>
      <c r="H164" s="21" t="n"/>
      <c r="I164" s="21" t="n"/>
      <c r="J164" s="23">
        <f>IF(I164="","",IFERROR(INDEX(tblReparto[ID de intérprete],MATCH(I164,tblReparto[Personaje],0)),"PERSONAJE SIN ASIGNAR"))</f>
        <v/>
      </c>
      <c r="K164" s="23">
        <f>IF(I164="","",IFERROR(INDEX(tblReparto[Intérprete],MATCH(I164,tblReparto[Personaje],0)),"PERSONAJE SIN ASIGNAR"))</f>
        <v/>
      </c>
      <c r="L164" s="23">
        <f>IF(OR(J164="",D164=""),"",IF(J164="PERSONAJE SIN ASIGNAR","PERSONAJE SIN ASIGNAR",IF(COUNTIFS(tblDisponibilidad[ID de intérprete],J164,tblDisponibilidad[Fecha],D164)=0,"SIN REGISTRO",IF(COUNTIFS(tblDisponibilidad[ID de intérprete],J164,tblDisponibilidad[Fecha],D164,tblDisponibilidad[Estado],"No disponible")&gt;0,"NO DISPONIBLE",IF(COUNTIFS(tblDisponibilidad[ID de intérprete],J164,tblDisponibilidad[Fecha],D164,tblDisponibilidad[Estado],"Pendiente")&gt;0,"PENDIENTE",IF(COUNTIFS(tblDisponibilidad[ID de intérprete],J164,tblDisponibilidad[Fecha],D164,tblDisponibilidad[Estado],"Disponibilidad parcial")&gt;0,"DISPONIBILIDAD PARCIAL","DISPONIBLE"))))))</f>
        <v/>
      </c>
      <c r="M164" s="23">
        <f>IF(OR(J164="",D164="",E164="",F164=""),"",IF(F164&lt;=E164,"HORARIO NO VÁLIDO",IF(L164&lt;&gt;"DISPONIBILIDAD PARCIAL","",IF(OR(E164&lt;SUMIFS(tblDisponibilidad[Disponible desde],tblDisponibilidad[ID de intérprete],J164,tblDisponibilidad[Fecha],D164),F164&gt;SUMIFS(tblDisponibilidad[Disponible hasta],tblDisponibilidad[ID de intérprete],J164,tblDisponibilidad[Fecha],D164)),"FUERA DE HORARIO","DENTRO DEL HORARIO"))))</f>
        <v/>
      </c>
      <c r="N164" s="23">
        <f>IF(OR(J164="",D164="",E164="",F164="",H164="Cancelada"),"",IF(J164="PERSONAJE SIN ASIGNAR","",IF(SUMPRODUCT((tblEscenas[ID de intérprete]=J164)*(tblEscenas[Fecha propuesta]=D164)*(tblEscenas[Escena]&lt;&gt;B164)*(tblEscenas[Estado de planificación]&lt;&gt;"Cancelada")*(tblEscenas[Hora inicio]&lt;F164)*(tblEscenas[Hora fin]&gt;E164))&gt;0,"SOLAPE","")))</f>
        <v/>
      </c>
      <c r="O164" s="23">
        <f>IF(COUNTA(A164:I164)=0,"",IF(OR(A164="",B164="",D164="",E164="",F164="",I164=""),"INCOMPLETO",IF(J164="PERSONAJE SIN ASIGNAR","PERSONAJE SIN ASIGNAR",IF(M164="HORARIO NO VÁLIDO","INCOMPLETO",IF(L164="NO DISPONIBLE","NO DISPONIBLE",IF(M164="FUERA DE HORARIO","FUERA DE HORARIO",IF(N164="SOLAPE","SOLAPE",IF(L164="PENDIENTE","PENDIENTE",IF(L164="SIN REGISTRO","SIN REGISTRO",IF(OR(L164="DISPONIBLE",AND(L164="DISPONIBILIDAD PARCIAL",M164="DENTRO DEL HORARIO")),"OK","INCOMPLETO"))))))))))</f>
        <v/>
      </c>
      <c r="P164" s="22" t="n"/>
      <c r="Q164" s="23">
        <f>IF(A164="","",IF(AND(H164="Cancelada",Resumen!$C$6="No"),"No","Sí"))</f>
        <v/>
      </c>
      <c r="R164" s="45">
        <f>IF(OR(B164="",D164="",Q164&lt;&gt;"Sí"),0,IF(COUNTIFS($B$5:B164,B164,$D$5:D164,D164,$Q$5:Q164,"Sí")=1,1,0))</f>
        <v/>
      </c>
    </row>
    <row r="165">
      <c r="A165" s="21" t="n"/>
      <c r="B165" s="21" t="n"/>
      <c r="C165" s="22" t="n"/>
      <c r="D165" s="43" t="n"/>
      <c r="E165" s="44" t="n"/>
      <c r="F165" s="44" t="n"/>
      <c r="G165" s="21" t="n"/>
      <c r="H165" s="21" t="n"/>
      <c r="I165" s="21" t="n"/>
      <c r="J165" s="23">
        <f>IF(I165="","",IFERROR(INDEX(tblReparto[ID de intérprete],MATCH(I165,tblReparto[Personaje],0)),"PERSONAJE SIN ASIGNAR"))</f>
        <v/>
      </c>
      <c r="K165" s="23">
        <f>IF(I165="","",IFERROR(INDEX(tblReparto[Intérprete],MATCH(I165,tblReparto[Personaje],0)),"PERSONAJE SIN ASIGNAR"))</f>
        <v/>
      </c>
      <c r="L165" s="23">
        <f>IF(OR(J165="",D165=""),"",IF(J165="PERSONAJE SIN ASIGNAR","PERSONAJE SIN ASIGNAR",IF(COUNTIFS(tblDisponibilidad[ID de intérprete],J165,tblDisponibilidad[Fecha],D165)=0,"SIN REGISTRO",IF(COUNTIFS(tblDisponibilidad[ID de intérprete],J165,tblDisponibilidad[Fecha],D165,tblDisponibilidad[Estado],"No disponible")&gt;0,"NO DISPONIBLE",IF(COUNTIFS(tblDisponibilidad[ID de intérprete],J165,tblDisponibilidad[Fecha],D165,tblDisponibilidad[Estado],"Pendiente")&gt;0,"PENDIENTE",IF(COUNTIFS(tblDisponibilidad[ID de intérprete],J165,tblDisponibilidad[Fecha],D165,tblDisponibilidad[Estado],"Disponibilidad parcial")&gt;0,"DISPONIBILIDAD PARCIAL","DISPONIBLE"))))))</f>
        <v/>
      </c>
      <c r="M165" s="23">
        <f>IF(OR(J165="",D165="",E165="",F165=""),"",IF(F165&lt;=E165,"HORARIO NO VÁLIDO",IF(L165&lt;&gt;"DISPONIBILIDAD PARCIAL","",IF(OR(E165&lt;SUMIFS(tblDisponibilidad[Disponible desde],tblDisponibilidad[ID de intérprete],J165,tblDisponibilidad[Fecha],D165),F165&gt;SUMIFS(tblDisponibilidad[Disponible hasta],tblDisponibilidad[ID de intérprete],J165,tblDisponibilidad[Fecha],D165)),"FUERA DE HORARIO","DENTRO DEL HORARIO"))))</f>
        <v/>
      </c>
      <c r="N165" s="23">
        <f>IF(OR(J165="",D165="",E165="",F165="",H165="Cancelada"),"",IF(J165="PERSONAJE SIN ASIGNAR","",IF(SUMPRODUCT((tblEscenas[ID de intérprete]=J165)*(tblEscenas[Fecha propuesta]=D165)*(tblEscenas[Escena]&lt;&gt;B165)*(tblEscenas[Estado de planificación]&lt;&gt;"Cancelada")*(tblEscenas[Hora inicio]&lt;F165)*(tblEscenas[Hora fin]&gt;E165))&gt;0,"SOLAPE","")))</f>
        <v/>
      </c>
      <c r="O165" s="23">
        <f>IF(COUNTA(A165:I165)=0,"",IF(OR(A165="",B165="",D165="",E165="",F165="",I165=""),"INCOMPLETO",IF(J165="PERSONAJE SIN ASIGNAR","PERSONAJE SIN ASIGNAR",IF(M165="HORARIO NO VÁLIDO","INCOMPLETO",IF(L165="NO DISPONIBLE","NO DISPONIBLE",IF(M165="FUERA DE HORARIO","FUERA DE HORARIO",IF(N165="SOLAPE","SOLAPE",IF(L165="PENDIENTE","PENDIENTE",IF(L165="SIN REGISTRO","SIN REGISTRO",IF(OR(L165="DISPONIBLE",AND(L165="DISPONIBILIDAD PARCIAL",M165="DENTRO DEL HORARIO")),"OK","INCOMPLETO"))))))))))</f>
        <v/>
      </c>
      <c r="P165" s="22" t="n"/>
      <c r="Q165" s="23">
        <f>IF(A165="","",IF(AND(H165="Cancelada",Resumen!$C$6="No"),"No","Sí"))</f>
        <v/>
      </c>
      <c r="R165" s="45">
        <f>IF(OR(B165="",D165="",Q165&lt;&gt;"Sí"),0,IF(COUNTIFS($B$5:B165,B165,$D$5:D165,D165,$Q$5:Q165,"Sí")=1,1,0))</f>
        <v/>
      </c>
    </row>
    <row r="166">
      <c r="A166" s="21" t="n"/>
      <c r="B166" s="21" t="n"/>
      <c r="C166" s="22" t="n"/>
      <c r="D166" s="43" t="n"/>
      <c r="E166" s="44" t="n"/>
      <c r="F166" s="44" t="n"/>
      <c r="G166" s="21" t="n"/>
      <c r="H166" s="21" t="n"/>
      <c r="I166" s="21" t="n"/>
      <c r="J166" s="23">
        <f>IF(I166="","",IFERROR(INDEX(tblReparto[ID de intérprete],MATCH(I166,tblReparto[Personaje],0)),"PERSONAJE SIN ASIGNAR"))</f>
        <v/>
      </c>
      <c r="K166" s="23">
        <f>IF(I166="","",IFERROR(INDEX(tblReparto[Intérprete],MATCH(I166,tblReparto[Personaje],0)),"PERSONAJE SIN ASIGNAR"))</f>
        <v/>
      </c>
      <c r="L166" s="23">
        <f>IF(OR(J166="",D166=""),"",IF(J166="PERSONAJE SIN ASIGNAR","PERSONAJE SIN ASIGNAR",IF(COUNTIFS(tblDisponibilidad[ID de intérprete],J166,tblDisponibilidad[Fecha],D166)=0,"SIN REGISTRO",IF(COUNTIFS(tblDisponibilidad[ID de intérprete],J166,tblDisponibilidad[Fecha],D166,tblDisponibilidad[Estado],"No disponible")&gt;0,"NO DISPONIBLE",IF(COUNTIFS(tblDisponibilidad[ID de intérprete],J166,tblDisponibilidad[Fecha],D166,tblDisponibilidad[Estado],"Pendiente")&gt;0,"PENDIENTE",IF(COUNTIFS(tblDisponibilidad[ID de intérprete],J166,tblDisponibilidad[Fecha],D166,tblDisponibilidad[Estado],"Disponibilidad parcial")&gt;0,"DISPONIBILIDAD PARCIAL","DISPONIBLE"))))))</f>
        <v/>
      </c>
      <c r="M166" s="23">
        <f>IF(OR(J166="",D166="",E166="",F166=""),"",IF(F166&lt;=E166,"HORARIO NO VÁLIDO",IF(L166&lt;&gt;"DISPONIBILIDAD PARCIAL","",IF(OR(E166&lt;SUMIFS(tblDisponibilidad[Disponible desde],tblDisponibilidad[ID de intérprete],J166,tblDisponibilidad[Fecha],D166),F166&gt;SUMIFS(tblDisponibilidad[Disponible hasta],tblDisponibilidad[ID de intérprete],J166,tblDisponibilidad[Fecha],D166)),"FUERA DE HORARIO","DENTRO DEL HORARIO"))))</f>
        <v/>
      </c>
      <c r="N166" s="23">
        <f>IF(OR(J166="",D166="",E166="",F166="",H166="Cancelada"),"",IF(J166="PERSONAJE SIN ASIGNAR","",IF(SUMPRODUCT((tblEscenas[ID de intérprete]=J166)*(tblEscenas[Fecha propuesta]=D166)*(tblEscenas[Escena]&lt;&gt;B166)*(tblEscenas[Estado de planificación]&lt;&gt;"Cancelada")*(tblEscenas[Hora inicio]&lt;F166)*(tblEscenas[Hora fin]&gt;E166))&gt;0,"SOLAPE","")))</f>
        <v/>
      </c>
      <c r="O166" s="23">
        <f>IF(COUNTA(A166:I166)=0,"",IF(OR(A166="",B166="",D166="",E166="",F166="",I166=""),"INCOMPLETO",IF(J166="PERSONAJE SIN ASIGNAR","PERSONAJE SIN ASIGNAR",IF(M166="HORARIO NO VÁLIDO","INCOMPLETO",IF(L166="NO DISPONIBLE","NO DISPONIBLE",IF(M166="FUERA DE HORARIO","FUERA DE HORARIO",IF(N166="SOLAPE","SOLAPE",IF(L166="PENDIENTE","PENDIENTE",IF(L166="SIN REGISTRO","SIN REGISTRO",IF(OR(L166="DISPONIBLE",AND(L166="DISPONIBILIDAD PARCIAL",M166="DENTRO DEL HORARIO")),"OK","INCOMPLETO"))))))))))</f>
        <v/>
      </c>
      <c r="P166" s="22" t="n"/>
      <c r="Q166" s="23">
        <f>IF(A166="","",IF(AND(H166="Cancelada",Resumen!$C$6="No"),"No","Sí"))</f>
        <v/>
      </c>
      <c r="R166" s="45">
        <f>IF(OR(B166="",D166="",Q166&lt;&gt;"Sí"),0,IF(COUNTIFS($B$5:B166,B166,$D$5:D166,D166,$Q$5:Q166,"Sí")=1,1,0))</f>
        <v/>
      </c>
    </row>
    <row r="167">
      <c r="A167" s="21" t="n"/>
      <c r="B167" s="21" t="n"/>
      <c r="C167" s="22" t="n"/>
      <c r="D167" s="43" t="n"/>
      <c r="E167" s="44" t="n"/>
      <c r="F167" s="44" t="n"/>
      <c r="G167" s="21" t="n"/>
      <c r="H167" s="21" t="n"/>
      <c r="I167" s="21" t="n"/>
      <c r="J167" s="23">
        <f>IF(I167="","",IFERROR(INDEX(tblReparto[ID de intérprete],MATCH(I167,tblReparto[Personaje],0)),"PERSONAJE SIN ASIGNAR"))</f>
        <v/>
      </c>
      <c r="K167" s="23">
        <f>IF(I167="","",IFERROR(INDEX(tblReparto[Intérprete],MATCH(I167,tblReparto[Personaje],0)),"PERSONAJE SIN ASIGNAR"))</f>
        <v/>
      </c>
      <c r="L167" s="23">
        <f>IF(OR(J167="",D167=""),"",IF(J167="PERSONAJE SIN ASIGNAR","PERSONAJE SIN ASIGNAR",IF(COUNTIFS(tblDisponibilidad[ID de intérprete],J167,tblDisponibilidad[Fecha],D167)=0,"SIN REGISTRO",IF(COUNTIFS(tblDisponibilidad[ID de intérprete],J167,tblDisponibilidad[Fecha],D167,tblDisponibilidad[Estado],"No disponible")&gt;0,"NO DISPONIBLE",IF(COUNTIFS(tblDisponibilidad[ID de intérprete],J167,tblDisponibilidad[Fecha],D167,tblDisponibilidad[Estado],"Pendiente")&gt;0,"PENDIENTE",IF(COUNTIFS(tblDisponibilidad[ID de intérprete],J167,tblDisponibilidad[Fecha],D167,tblDisponibilidad[Estado],"Disponibilidad parcial")&gt;0,"DISPONIBILIDAD PARCIAL","DISPONIBLE"))))))</f>
        <v/>
      </c>
      <c r="M167" s="23">
        <f>IF(OR(J167="",D167="",E167="",F167=""),"",IF(F167&lt;=E167,"HORARIO NO VÁLIDO",IF(L167&lt;&gt;"DISPONIBILIDAD PARCIAL","",IF(OR(E167&lt;SUMIFS(tblDisponibilidad[Disponible desde],tblDisponibilidad[ID de intérprete],J167,tblDisponibilidad[Fecha],D167),F167&gt;SUMIFS(tblDisponibilidad[Disponible hasta],tblDisponibilidad[ID de intérprete],J167,tblDisponibilidad[Fecha],D167)),"FUERA DE HORARIO","DENTRO DEL HORARIO"))))</f>
        <v/>
      </c>
      <c r="N167" s="23">
        <f>IF(OR(J167="",D167="",E167="",F167="",H167="Cancelada"),"",IF(J167="PERSONAJE SIN ASIGNAR","",IF(SUMPRODUCT((tblEscenas[ID de intérprete]=J167)*(tblEscenas[Fecha propuesta]=D167)*(tblEscenas[Escena]&lt;&gt;B167)*(tblEscenas[Estado de planificación]&lt;&gt;"Cancelada")*(tblEscenas[Hora inicio]&lt;F167)*(tblEscenas[Hora fin]&gt;E167))&gt;0,"SOLAPE","")))</f>
        <v/>
      </c>
      <c r="O167" s="23">
        <f>IF(COUNTA(A167:I167)=0,"",IF(OR(A167="",B167="",D167="",E167="",F167="",I167=""),"INCOMPLETO",IF(J167="PERSONAJE SIN ASIGNAR","PERSONAJE SIN ASIGNAR",IF(M167="HORARIO NO VÁLIDO","INCOMPLETO",IF(L167="NO DISPONIBLE","NO DISPONIBLE",IF(M167="FUERA DE HORARIO","FUERA DE HORARIO",IF(N167="SOLAPE","SOLAPE",IF(L167="PENDIENTE","PENDIENTE",IF(L167="SIN REGISTRO","SIN REGISTRO",IF(OR(L167="DISPONIBLE",AND(L167="DISPONIBILIDAD PARCIAL",M167="DENTRO DEL HORARIO")),"OK","INCOMPLETO"))))))))))</f>
        <v/>
      </c>
      <c r="P167" s="22" t="n"/>
      <c r="Q167" s="23">
        <f>IF(A167="","",IF(AND(H167="Cancelada",Resumen!$C$6="No"),"No","Sí"))</f>
        <v/>
      </c>
      <c r="R167" s="45">
        <f>IF(OR(B167="",D167="",Q167&lt;&gt;"Sí"),0,IF(COUNTIFS($B$5:B167,B167,$D$5:D167,D167,$Q$5:Q167,"Sí")=1,1,0))</f>
        <v/>
      </c>
    </row>
    <row r="168">
      <c r="A168" s="21" t="n"/>
      <c r="B168" s="21" t="n"/>
      <c r="C168" s="22" t="n"/>
      <c r="D168" s="43" t="n"/>
      <c r="E168" s="44" t="n"/>
      <c r="F168" s="44" t="n"/>
      <c r="G168" s="21" t="n"/>
      <c r="H168" s="21" t="n"/>
      <c r="I168" s="21" t="n"/>
      <c r="J168" s="23">
        <f>IF(I168="","",IFERROR(INDEX(tblReparto[ID de intérprete],MATCH(I168,tblReparto[Personaje],0)),"PERSONAJE SIN ASIGNAR"))</f>
        <v/>
      </c>
      <c r="K168" s="23">
        <f>IF(I168="","",IFERROR(INDEX(tblReparto[Intérprete],MATCH(I168,tblReparto[Personaje],0)),"PERSONAJE SIN ASIGNAR"))</f>
        <v/>
      </c>
      <c r="L168" s="23">
        <f>IF(OR(J168="",D168=""),"",IF(J168="PERSONAJE SIN ASIGNAR","PERSONAJE SIN ASIGNAR",IF(COUNTIFS(tblDisponibilidad[ID de intérprete],J168,tblDisponibilidad[Fecha],D168)=0,"SIN REGISTRO",IF(COUNTIFS(tblDisponibilidad[ID de intérprete],J168,tblDisponibilidad[Fecha],D168,tblDisponibilidad[Estado],"No disponible")&gt;0,"NO DISPONIBLE",IF(COUNTIFS(tblDisponibilidad[ID de intérprete],J168,tblDisponibilidad[Fecha],D168,tblDisponibilidad[Estado],"Pendiente")&gt;0,"PENDIENTE",IF(COUNTIFS(tblDisponibilidad[ID de intérprete],J168,tblDisponibilidad[Fecha],D168,tblDisponibilidad[Estado],"Disponibilidad parcial")&gt;0,"DISPONIBILIDAD PARCIAL","DISPONIBLE"))))))</f>
        <v/>
      </c>
      <c r="M168" s="23">
        <f>IF(OR(J168="",D168="",E168="",F168=""),"",IF(F168&lt;=E168,"HORARIO NO VÁLIDO",IF(L168&lt;&gt;"DISPONIBILIDAD PARCIAL","",IF(OR(E168&lt;SUMIFS(tblDisponibilidad[Disponible desde],tblDisponibilidad[ID de intérprete],J168,tblDisponibilidad[Fecha],D168),F168&gt;SUMIFS(tblDisponibilidad[Disponible hasta],tblDisponibilidad[ID de intérprete],J168,tblDisponibilidad[Fecha],D168)),"FUERA DE HORARIO","DENTRO DEL HORARIO"))))</f>
        <v/>
      </c>
      <c r="N168" s="23">
        <f>IF(OR(J168="",D168="",E168="",F168="",H168="Cancelada"),"",IF(J168="PERSONAJE SIN ASIGNAR","",IF(SUMPRODUCT((tblEscenas[ID de intérprete]=J168)*(tblEscenas[Fecha propuesta]=D168)*(tblEscenas[Escena]&lt;&gt;B168)*(tblEscenas[Estado de planificación]&lt;&gt;"Cancelada")*(tblEscenas[Hora inicio]&lt;F168)*(tblEscenas[Hora fin]&gt;E168))&gt;0,"SOLAPE","")))</f>
        <v/>
      </c>
      <c r="O168" s="23">
        <f>IF(COUNTA(A168:I168)=0,"",IF(OR(A168="",B168="",D168="",E168="",F168="",I168=""),"INCOMPLETO",IF(J168="PERSONAJE SIN ASIGNAR","PERSONAJE SIN ASIGNAR",IF(M168="HORARIO NO VÁLIDO","INCOMPLETO",IF(L168="NO DISPONIBLE","NO DISPONIBLE",IF(M168="FUERA DE HORARIO","FUERA DE HORARIO",IF(N168="SOLAPE","SOLAPE",IF(L168="PENDIENTE","PENDIENTE",IF(L168="SIN REGISTRO","SIN REGISTRO",IF(OR(L168="DISPONIBLE",AND(L168="DISPONIBILIDAD PARCIAL",M168="DENTRO DEL HORARIO")),"OK","INCOMPLETO"))))))))))</f>
        <v/>
      </c>
      <c r="P168" s="22" t="n"/>
      <c r="Q168" s="23">
        <f>IF(A168="","",IF(AND(H168="Cancelada",Resumen!$C$6="No"),"No","Sí"))</f>
        <v/>
      </c>
      <c r="R168" s="45">
        <f>IF(OR(B168="",D168="",Q168&lt;&gt;"Sí"),0,IF(COUNTIFS($B$5:B168,B168,$D$5:D168,D168,$Q$5:Q168,"Sí")=1,1,0))</f>
        <v/>
      </c>
    </row>
    <row r="169">
      <c r="A169" s="21" t="n"/>
      <c r="B169" s="21" t="n"/>
      <c r="C169" s="22" t="n"/>
      <c r="D169" s="43" t="n"/>
      <c r="E169" s="44" t="n"/>
      <c r="F169" s="44" t="n"/>
      <c r="G169" s="21" t="n"/>
      <c r="H169" s="21" t="n"/>
      <c r="I169" s="21" t="n"/>
      <c r="J169" s="23">
        <f>IF(I169="","",IFERROR(INDEX(tblReparto[ID de intérprete],MATCH(I169,tblReparto[Personaje],0)),"PERSONAJE SIN ASIGNAR"))</f>
        <v/>
      </c>
      <c r="K169" s="23">
        <f>IF(I169="","",IFERROR(INDEX(tblReparto[Intérprete],MATCH(I169,tblReparto[Personaje],0)),"PERSONAJE SIN ASIGNAR"))</f>
        <v/>
      </c>
      <c r="L169" s="23">
        <f>IF(OR(J169="",D169=""),"",IF(J169="PERSONAJE SIN ASIGNAR","PERSONAJE SIN ASIGNAR",IF(COUNTIFS(tblDisponibilidad[ID de intérprete],J169,tblDisponibilidad[Fecha],D169)=0,"SIN REGISTRO",IF(COUNTIFS(tblDisponibilidad[ID de intérprete],J169,tblDisponibilidad[Fecha],D169,tblDisponibilidad[Estado],"No disponible")&gt;0,"NO DISPONIBLE",IF(COUNTIFS(tblDisponibilidad[ID de intérprete],J169,tblDisponibilidad[Fecha],D169,tblDisponibilidad[Estado],"Pendiente")&gt;0,"PENDIENTE",IF(COUNTIFS(tblDisponibilidad[ID de intérprete],J169,tblDisponibilidad[Fecha],D169,tblDisponibilidad[Estado],"Disponibilidad parcial")&gt;0,"DISPONIBILIDAD PARCIAL","DISPONIBLE"))))))</f>
        <v/>
      </c>
      <c r="M169" s="23">
        <f>IF(OR(J169="",D169="",E169="",F169=""),"",IF(F169&lt;=E169,"HORARIO NO VÁLIDO",IF(L169&lt;&gt;"DISPONIBILIDAD PARCIAL","",IF(OR(E169&lt;SUMIFS(tblDisponibilidad[Disponible desde],tblDisponibilidad[ID de intérprete],J169,tblDisponibilidad[Fecha],D169),F169&gt;SUMIFS(tblDisponibilidad[Disponible hasta],tblDisponibilidad[ID de intérprete],J169,tblDisponibilidad[Fecha],D169)),"FUERA DE HORARIO","DENTRO DEL HORARIO"))))</f>
        <v/>
      </c>
      <c r="N169" s="23">
        <f>IF(OR(J169="",D169="",E169="",F169="",H169="Cancelada"),"",IF(J169="PERSONAJE SIN ASIGNAR","",IF(SUMPRODUCT((tblEscenas[ID de intérprete]=J169)*(tblEscenas[Fecha propuesta]=D169)*(tblEscenas[Escena]&lt;&gt;B169)*(tblEscenas[Estado de planificación]&lt;&gt;"Cancelada")*(tblEscenas[Hora inicio]&lt;F169)*(tblEscenas[Hora fin]&gt;E169))&gt;0,"SOLAPE","")))</f>
        <v/>
      </c>
      <c r="O169" s="23">
        <f>IF(COUNTA(A169:I169)=0,"",IF(OR(A169="",B169="",D169="",E169="",F169="",I169=""),"INCOMPLETO",IF(J169="PERSONAJE SIN ASIGNAR","PERSONAJE SIN ASIGNAR",IF(M169="HORARIO NO VÁLIDO","INCOMPLETO",IF(L169="NO DISPONIBLE","NO DISPONIBLE",IF(M169="FUERA DE HORARIO","FUERA DE HORARIO",IF(N169="SOLAPE","SOLAPE",IF(L169="PENDIENTE","PENDIENTE",IF(L169="SIN REGISTRO","SIN REGISTRO",IF(OR(L169="DISPONIBLE",AND(L169="DISPONIBILIDAD PARCIAL",M169="DENTRO DEL HORARIO")),"OK","INCOMPLETO"))))))))))</f>
        <v/>
      </c>
      <c r="P169" s="22" t="n"/>
      <c r="Q169" s="23">
        <f>IF(A169="","",IF(AND(H169="Cancelada",Resumen!$C$6="No"),"No","Sí"))</f>
        <v/>
      </c>
      <c r="R169" s="45">
        <f>IF(OR(B169="",D169="",Q169&lt;&gt;"Sí"),0,IF(COUNTIFS($B$5:B169,B169,$D$5:D169,D169,$Q$5:Q169,"Sí")=1,1,0))</f>
        <v/>
      </c>
    </row>
    <row r="170">
      <c r="A170" s="21" t="n"/>
      <c r="B170" s="21" t="n"/>
      <c r="C170" s="22" t="n"/>
      <c r="D170" s="43" t="n"/>
      <c r="E170" s="44" t="n"/>
      <c r="F170" s="44" t="n"/>
      <c r="G170" s="21" t="n"/>
      <c r="H170" s="21" t="n"/>
      <c r="I170" s="21" t="n"/>
      <c r="J170" s="23">
        <f>IF(I170="","",IFERROR(INDEX(tblReparto[ID de intérprete],MATCH(I170,tblReparto[Personaje],0)),"PERSONAJE SIN ASIGNAR"))</f>
        <v/>
      </c>
      <c r="K170" s="23">
        <f>IF(I170="","",IFERROR(INDEX(tblReparto[Intérprete],MATCH(I170,tblReparto[Personaje],0)),"PERSONAJE SIN ASIGNAR"))</f>
        <v/>
      </c>
      <c r="L170" s="23">
        <f>IF(OR(J170="",D170=""),"",IF(J170="PERSONAJE SIN ASIGNAR","PERSONAJE SIN ASIGNAR",IF(COUNTIFS(tblDisponibilidad[ID de intérprete],J170,tblDisponibilidad[Fecha],D170)=0,"SIN REGISTRO",IF(COUNTIFS(tblDisponibilidad[ID de intérprete],J170,tblDisponibilidad[Fecha],D170,tblDisponibilidad[Estado],"No disponible")&gt;0,"NO DISPONIBLE",IF(COUNTIFS(tblDisponibilidad[ID de intérprete],J170,tblDisponibilidad[Fecha],D170,tblDisponibilidad[Estado],"Pendiente")&gt;0,"PENDIENTE",IF(COUNTIFS(tblDisponibilidad[ID de intérprete],J170,tblDisponibilidad[Fecha],D170,tblDisponibilidad[Estado],"Disponibilidad parcial")&gt;0,"DISPONIBILIDAD PARCIAL","DISPONIBLE"))))))</f>
        <v/>
      </c>
      <c r="M170" s="23">
        <f>IF(OR(J170="",D170="",E170="",F170=""),"",IF(F170&lt;=E170,"HORARIO NO VÁLIDO",IF(L170&lt;&gt;"DISPONIBILIDAD PARCIAL","",IF(OR(E170&lt;SUMIFS(tblDisponibilidad[Disponible desde],tblDisponibilidad[ID de intérprete],J170,tblDisponibilidad[Fecha],D170),F170&gt;SUMIFS(tblDisponibilidad[Disponible hasta],tblDisponibilidad[ID de intérprete],J170,tblDisponibilidad[Fecha],D170)),"FUERA DE HORARIO","DENTRO DEL HORARIO"))))</f>
        <v/>
      </c>
      <c r="N170" s="23">
        <f>IF(OR(J170="",D170="",E170="",F170="",H170="Cancelada"),"",IF(J170="PERSONAJE SIN ASIGNAR","",IF(SUMPRODUCT((tblEscenas[ID de intérprete]=J170)*(tblEscenas[Fecha propuesta]=D170)*(tblEscenas[Escena]&lt;&gt;B170)*(tblEscenas[Estado de planificación]&lt;&gt;"Cancelada")*(tblEscenas[Hora inicio]&lt;F170)*(tblEscenas[Hora fin]&gt;E170))&gt;0,"SOLAPE","")))</f>
        <v/>
      </c>
      <c r="O170" s="23">
        <f>IF(COUNTA(A170:I170)=0,"",IF(OR(A170="",B170="",D170="",E170="",F170="",I170=""),"INCOMPLETO",IF(J170="PERSONAJE SIN ASIGNAR","PERSONAJE SIN ASIGNAR",IF(M170="HORARIO NO VÁLIDO","INCOMPLETO",IF(L170="NO DISPONIBLE","NO DISPONIBLE",IF(M170="FUERA DE HORARIO","FUERA DE HORARIO",IF(N170="SOLAPE","SOLAPE",IF(L170="PENDIENTE","PENDIENTE",IF(L170="SIN REGISTRO","SIN REGISTRO",IF(OR(L170="DISPONIBLE",AND(L170="DISPONIBILIDAD PARCIAL",M170="DENTRO DEL HORARIO")),"OK","INCOMPLETO"))))))))))</f>
        <v/>
      </c>
      <c r="P170" s="22" t="n"/>
      <c r="Q170" s="23">
        <f>IF(A170="","",IF(AND(H170="Cancelada",Resumen!$C$6="No"),"No","Sí"))</f>
        <v/>
      </c>
      <c r="R170" s="45">
        <f>IF(OR(B170="",D170="",Q170&lt;&gt;"Sí"),0,IF(COUNTIFS($B$5:B170,B170,$D$5:D170,D170,$Q$5:Q170,"Sí")=1,1,0))</f>
        <v/>
      </c>
    </row>
    <row r="171">
      <c r="A171" s="21" t="n"/>
      <c r="B171" s="21" t="n"/>
      <c r="C171" s="22" t="n"/>
      <c r="D171" s="43" t="n"/>
      <c r="E171" s="44" t="n"/>
      <c r="F171" s="44" t="n"/>
      <c r="G171" s="21" t="n"/>
      <c r="H171" s="21" t="n"/>
      <c r="I171" s="21" t="n"/>
      <c r="J171" s="23">
        <f>IF(I171="","",IFERROR(INDEX(tblReparto[ID de intérprete],MATCH(I171,tblReparto[Personaje],0)),"PERSONAJE SIN ASIGNAR"))</f>
        <v/>
      </c>
      <c r="K171" s="23">
        <f>IF(I171="","",IFERROR(INDEX(tblReparto[Intérprete],MATCH(I171,tblReparto[Personaje],0)),"PERSONAJE SIN ASIGNAR"))</f>
        <v/>
      </c>
      <c r="L171" s="23">
        <f>IF(OR(J171="",D171=""),"",IF(J171="PERSONAJE SIN ASIGNAR","PERSONAJE SIN ASIGNAR",IF(COUNTIFS(tblDisponibilidad[ID de intérprete],J171,tblDisponibilidad[Fecha],D171)=0,"SIN REGISTRO",IF(COUNTIFS(tblDisponibilidad[ID de intérprete],J171,tblDisponibilidad[Fecha],D171,tblDisponibilidad[Estado],"No disponible")&gt;0,"NO DISPONIBLE",IF(COUNTIFS(tblDisponibilidad[ID de intérprete],J171,tblDisponibilidad[Fecha],D171,tblDisponibilidad[Estado],"Pendiente")&gt;0,"PENDIENTE",IF(COUNTIFS(tblDisponibilidad[ID de intérprete],J171,tblDisponibilidad[Fecha],D171,tblDisponibilidad[Estado],"Disponibilidad parcial")&gt;0,"DISPONIBILIDAD PARCIAL","DISPONIBLE"))))))</f>
        <v/>
      </c>
      <c r="M171" s="23">
        <f>IF(OR(J171="",D171="",E171="",F171=""),"",IF(F171&lt;=E171,"HORARIO NO VÁLIDO",IF(L171&lt;&gt;"DISPONIBILIDAD PARCIAL","",IF(OR(E171&lt;SUMIFS(tblDisponibilidad[Disponible desde],tblDisponibilidad[ID de intérprete],J171,tblDisponibilidad[Fecha],D171),F171&gt;SUMIFS(tblDisponibilidad[Disponible hasta],tblDisponibilidad[ID de intérprete],J171,tblDisponibilidad[Fecha],D171)),"FUERA DE HORARIO","DENTRO DEL HORARIO"))))</f>
        <v/>
      </c>
      <c r="N171" s="23">
        <f>IF(OR(J171="",D171="",E171="",F171="",H171="Cancelada"),"",IF(J171="PERSONAJE SIN ASIGNAR","",IF(SUMPRODUCT((tblEscenas[ID de intérprete]=J171)*(tblEscenas[Fecha propuesta]=D171)*(tblEscenas[Escena]&lt;&gt;B171)*(tblEscenas[Estado de planificación]&lt;&gt;"Cancelada")*(tblEscenas[Hora inicio]&lt;F171)*(tblEscenas[Hora fin]&gt;E171))&gt;0,"SOLAPE","")))</f>
        <v/>
      </c>
      <c r="O171" s="23">
        <f>IF(COUNTA(A171:I171)=0,"",IF(OR(A171="",B171="",D171="",E171="",F171="",I171=""),"INCOMPLETO",IF(J171="PERSONAJE SIN ASIGNAR","PERSONAJE SIN ASIGNAR",IF(M171="HORARIO NO VÁLIDO","INCOMPLETO",IF(L171="NO DISPONIBLE","NO DISPONIBLE",IF(M171="FUERA DE HORARIO","FUERA DE HORARIO",IF(N171="SOLAPE","SOLAPE",IF(L171="PENDIENTE","PENDIENTE",IF(L171="SIN REGISTRO","SIN REGISTRO",IF(OR(L171="DISPONIBLE",AND(L171="DISPONIBILIDAD PARCIAL",M171="DENTRO DEL HORARIO")),"OK","INCOMPLETO"))))))))))</f>
        <v/>
      </c>
      <c r="P171" s="22" t="n"/>
      <c r="Q171" s="23">
        <f>IF(A171="","",IF(AND(H171="Cancelada",Resumen!$C$6="No"),"No","Sí"))</f>
        <v/>
      </c>
      <c r="R171" s="45">
        <f>IF(OR(B171="",D171="",Q171&lt;&gt;"Sí"),0,IF(COUNTIFS($B$5:B171,B171,$D$5:D171,D171,$Q$5:Q171,"Sí")=1,1,0))</f>
        <v/>
      </c>
    </row>
    <row r="172">
      <c r="A172" s="21" t="n"/>
      <c r="B172" s="21" t="n"/>
      <c r="C172" s="22" t="n"/>
      <c r="D172" s="43" t="n"/>
      <c r="E172" s="44" t="n"/>
      <c r="F172" s="44" t="n"/>
      <c r="G172" s="21" t="n"/>
      <c r="H172" s="21" t="n"/>
      <c r="I172" s="21" t="n"/>
      <c r="J172" s="23">
        <f>IF(I172="","",IFERROR(INDEX(tblReparto[ID de intérprete],MATCH(I172,tblReparto[Personaje],0)),"PERSONAJE SIN ASIGNAR"))</f>
        <v/>
      </c>
      <c r="K172" s="23">
        <f>IF(I172="","",IFERROR(INDEX(tblReparto[Intérprete],MATCH(I172,tblReparto[Personaje],0)),"PERSONAJE SIN ASIGNAR"))</f>
        <v/>
      </c>
      <c r="L172" s="23">
        <f>IF(OR(J172="",D172=""),"",IF(J172="PERSONAJE SIN ASIGNAR","PERSONAJE SIN ASIGNAR",IF(COUNTIFS(tblDisponibilidad[ID de intérprete],J172,tblDisponibilidad[Fecha],D172)=0,"SIN REGISTRO",IF(COUNTIFS(tblDisponibilidad[ID de intérprete],J172,tblDisponibilidad[Fecha],D172,tblDisponibilidad[Estado],"No disponible")&gt;0,"NO DISPONIBLE",IF(COUNTIFS(tblDisponibilidad[ID de intérprete],J172,tblDisponibilidad[Fecha],D172,tblDisponibilidad[Estado],"Pendiente")&gt;0,"PENDIENTE",IF(COUNTIFS(tblDisponibilidad[ID de intérprete],J172,tblDisponibilidad[Fecha],D172,tblDisponibilidad[Estado],"Disponibilidad parcial")&gt;0,"DISPONIBILIDAD PARCIAL","DISPONIBLE"))))))</f>
        <v/>
      </c>
      <c r="M172" s="23">
        <f>IF(OR(J172="",D172="",E172="",F172=""),"",IF(F172&lt;=E172,"HORARIO NO VÁLIDO",IF(L172&lt;&gt;"DISPONIBILIDAD PARCIAL","",IF(OR(E172&lt;SUMIFS(tblDisponibilidad[Disponible desde],tblDisponibilidad[ID de intérprete],J172,tblDisponibilidad[Fecha],D172),F172&gt;SUMIFS(tblDisponibilidad[Disponible hasta],tblDisponibilidad[ID de intérprete],J172,tblDisponibilidad[Fecha],D172)),"FUERA DE HORARIO","DENTRO DEL HORARIO"))))</f>
        <v/>
      </c>
      <c r="N172" s="23">
        <f>IF(OR(J172="",D172="",E172="",F172="",H172="Cancelada"),"",IF(J172="PERSONAJE SIN ASIGNAR","",IF(SUMPRODUCT((tblEscenas[ID de intérprete]=J172)*(tblEscenas[Fecha propuesta]=D172)*(tblEscenas[Escena]&lt;&gt;B172)*(tblEscenas[Estado de planificación]&lt;&gt;"Cancelada")*(tblEscenas[Hora inicio]&lt;F172)*(tblEscenas[Hora fin]&gt;E172))&gt;0,"SOLAPE","")))</f>
        <v/>
      </c>
      <c r="O172" s="23">
        <f>IF(COUNTA(A172:I172)=0,"",IF(OR(A172="",B172="",D172="",E172="",F172="",I172=""),"INCOMPLETO",IF(J172="PERSONAJE SIN ASIGNAR","PERSONAJE SIN ASIGNAR",IF(M172="HORARIO NO VÁLIDO","INCOMPLETO",IF(L172="NO DISPONIBLE","NO DISPONIBLE",IF(M172="FUERA DE HORARIO","FUERA DE HORARIO",IF(N172="SOLAPE","SOLAPE",IF(L172="PENDIENTE","PENDIENTE",IF(L172="SIN REGISTRO","SIN REGISTRO",IF(OR(L172="DISPONIBLE",AND(L172="DISPONIBILIDAD PARCIAL",M172="DENTRO DEL HORARIO")),"OK","INCOMPLETO"))))))))))</f>
        <v/>
      </c>
      <c r="P172" s="22" t="n"/>
      <c r="Q172" s="23">
        <f>IF(A172="","",IF(AND(H172="Cancelada",Resumen!$C$6="No"),"No","Sí"))</f>
        <v/>
      </c>
      <c r="R172" s="45">
        <f>IF(OR(B172="",D172="",Q172&lt;&gt;"Sí"),0,IF(COUNTIFS($B$5:B172,B172,$D$5:D172,D172,$Q$5:Q172,"Sí")=1,1,0))</f>
        <v/>
      </c>
    </row>
    <row r="173">
      <c r="A173" s="21" t="n"/>
      <c r="B173" s="21" t="n"/>
      <c r="C173" s="22" t="n"/>
      <c r="D173" s="43" t="n"/>
      <c r="E173" s="44" t="n"/>
      <c r="F173" s="44" t="n"/>
      <c r="G173" s="21" t="n"/>
      <c r="H173" s="21" t="n"/>
      <c r="I173" s="21" t="n"/>
      <c r="J173" s="23">
        <f>IF(I173="","",IFERROR(INDEX(tblReparto[ID de intérprete],MATCH(I173,tblReparto[Personaje],0)),"PERSONAJE SIN ASIGNAR"))</f>
        <v/>
      </c>
      <c r="K173" s="23">
        <f>IF(I173="","",IFERROR(INDEX(tblReparto[Intérprete],MATCH(I173,tblReparto[Personaje],0)),"PERSONAJE SIN ASIGNAR"))</f>
        <v/>
      </c>
      <c r="L173" s="23">
        <f>IF(OR(J173="",D173=""),"",IF(J173="PERSONAJE SIN ASIGNAR","PERSONAJE SIN ASIGNAR",IF(COUNTIFS(tblDisponibilidad[ID de intérprete],J173,tblDisponibilidad[Fecha],D173)=0,"SIN REGISTRO",IF(COUNTIFS(tblDisponibilidad[ID de intérprete],J173,tblDisponibilidad[Fecha],D173,tblDisponibilidad[Estado],"No disponible")&gt;0,"NO DISPONIBLE",IF(COUNTIFS(tblDisponibilidad[ID de intérprete],J173,tblDisponibilidad[Fecha],D173,tblDisponibilidad[Estado],"Pendiente")&gt;0,"PENDIENTE",IF(COUNTIFS(tblDisponibilidad[ID de intérprete],J173,tblDisponibilidad[Fecha],D173,tblDisponibilidad[Estado],"Disponibilidad parcial")&gt;0,"DISPONIBILIDAD PARCIAL","DISPONIBLE"))))))</f>
        <v/>
      </c>
      <c r="M173" s="23">
        <f>IF(OR(J173="",D173="",E173="",F173=""),"",IF(F173&lt;=E173,"HORARIO NO VÁLIDO",IF(L173&lt;&gt;"DISPONIBILIDAD PARCIAL","",IF(OR(E173&lt;SUMIFS(tblDisponibilidad[Disponible desde],tblDisponibilidad[ID de intérprete],J173,tblDisponibilidad[Fecha],D173),F173&gt;SUMIFS(tblDisponibilidad[Disponible hasta],tblDisponibilidad[ID de intérprete],J173,tblDisponibilidad[Fecha],D173)),"FUERA DE HORARIO","DENTRO DEL HORARIO"))))</f>
        <v/>
      </c>
      <c r="N173" s="23">
        <f>IF(OR(J173="",D173="",E173="",F173="",H173="Cancelada"),"",IF(J173="PERSONAJE SIN ASIGNAR","",IF(SUMPRODUCT((tblEscenas[ID de intérprete]=J173)*(tblEscenas[Fecha propuesta]=D173)*(tblEscenas[Escena]&lt;&gt;B173)*(tblEscenas[Estado de planificación]&lt;&gt;"Cancelada")*(tblEscenas[Hora inicio]&lt;F173)*(tblEscenas[Hora fin]&gt;E173))&gt;0,"SOLAPE","")))</f>
        <v/>
      </c>
      <c r="O173" s="23">
        <f>IF(COUNTA(A173:I173)=0,"",IF(OR(A173="",B173="",D173="",E173="",F173="",I173=""),"INCOMPLETO",IF(J173="PERSONAJE SIN ASIGNAR","PERSONAJE SIN ASIGNAR",IF(M173="HORARIO NO VÁLIDO","INCOMPLETO",IF(L173="NO DISPONIBLE","NO DISPONIBLE",IF(M173="FUERA DE HORARIO","FUERA DE HORARIO",IF(N173="SOLAPE","SOLAPE",IF(L173="PENDIENTE","PENDIENTE",IF(L173="SIN REGISTRO","SIN REGISTRO",IF(OR(L173="DISPONIBLE",AND(L173="DISPONIBILIDAD PARCIAL",M173="DENTRO DEL HORARIO")),"OK","INCOMPLETO"))))))))))</f>
        <v/>
      </c>
      <c r="P173" s="22" t="n"/>
      <c r="Q173" s="23">
        <f>IF(A173="","",IF(AND(H173="Cancelada",Resumen!$C$6="No"),"No","Sí"))</f>
        <v/>
      </c>
      <c r="R173" s="45">
        <f>IF(OR(B173="",D173="",Q173&lt;&gt;"Sí"),0,IF(COUNTIFS($B$5:B173,B173,$D$5:D173,D173,$Q$5:Q173,"Sí")=1,1,0))</f>
        <v/>
      </c>
    </row>
    <row r="174">
      <c r="A174" s="21" t="n"/>
      <c r="B174" s="21" t="n"/>
      <c r="C174" s="22" t="n"/>
      <c r="D174" s="43" t="n"/>
      <c r="E174" s="44" t="n"/>
      <c r="F174" s="44" t="n"/>
      <c r="G174" s="21" t="n"/>
      <c r="H174" s="21" t="n"/>
      <c r="I174" s="21" t="n"/>
      <c r="J174" s="23">
        <f>IF(I174="","",IFERROR(INDEX(tblReparto[ID de intérprete],MATCH(I174,tblReparto[Personaje],0)),"PERSONAJE SIN ASIGNAR"))</f>
        <v/>
      </c>
      <c r="K174" s="23">
        <f>IF(I174="","",IFERROR(INDEX(tblReparto[Intérprete],MATCH(I174,tblReparto[Personaje],0)),"PERSONAJE SIN ASIGNAR"))</f>
        <v/>
      </c>
      <c r="L174" s="23">
        <f>IF(OR(J174="",D174=""),"",IF(J174="PERSONAJE SIN ASIGNAR","PERSONAJE SIN ASIGNAR",IF(COUNTIFS(tblDisponibilidad[ID de intérprete],J174,tblDisponibilidad[Fecha],D174)=0,"SIN REGISTRO",IF(COUNTIFS(tblDisponibilidad[ID de intérprete],J174,tblDisponibilidad[Fecha],D174,tblDisponibilidad[Estado],"No disponible")&gt;0,"NO DISPONIBLE",IF(COUNTIFS(tblDisponibilidad[ID de intérprete],J174,tblDisponibilidad[Fecha],D174,tblDisponibilidad[Estado],"Pendiente")&gt;0,"PENDIENTE",IF(COUNTIFS(tblDisponibilidad[ID de intérprete],J174,tblDisponibilidad[Fecha],D174,tblDisponibilidad[Estado],"Disponibilidad parcial")&gt;0,"DISPONIBILIDAD PARCIAL","DISPONIBLE"))))))</f>
        <v/>
      </c>
      <c r="M174" s="23">
        <f>IF(OR(J174="",D174="",E174="",F174=""),"",IF(F174&lt;=E174,"HORARIO NO VÁLIDO",IF(L174&lt;&gt;"DISPONIBILIDAD PARCIAL","",IF(OR(E174&lt;SUMIFS(tblDisponibilidad[Disponible desde],tblDisponibilidad[ID de intérprete],J174,tblDisponibilidad[Fecha],D174),F174&gt;SUMIFS(tblDisponibilidad[Disponible hasta],tblDisponibilidad[ID de intérprete],J174,tblDisponibilidad[Fecha],D174)),"FUERA DE HORARIO","DENTRO DEL HORARIO"))))</f>
        <v/>
      </c>
      <c r="N174" s="23">
        <f>IF(OR(J174="",D174="",E174="",F174="",H174="Cancelada"),"",IF(J174="PERSONAJE SIN ASIGNAR","",IF(SUMPRODUCT((tblEscenas[ID de intérprete]=J174)*(tblEscenas[Fecha propuesta]=D174)*(tblEscenas[Escena]&lt;&gt;B174)*(tblEscenas[Estado de planificación]&lt;&gt;"Cancelada")*(tblEscenas[Hora inicio]&lt;F174)*(tblEscenas[Hora fin]&gt;E174))&gt;0,"SOLAPE","")))</f>
        <v/>
      </c>
      <c r="O174" s="23">
        <f>IF(COUNTA(A174:I174)=0,"",IF(OR(A174="",B174="",D174="",E174="",F174="",I174=""),"INCOMPLETO",IF(J174="PERSONAJE SIN ASIGNAR","PERSONAJE SIN ASIGNAR",IF(M174="HORARIO NO VÁLIDO","INCOMPLETO",IF(L174="NO DISPONIBLE","NO DISPONIBLE",IF(M174="FUERA DE HORARIO","FUERA DE HORARIO",IF(N174="SOLAPE","SOLAPE",IF(L174="PENDIENTE","PENDIENTE",IF(L174="SIN REGISTRO","SIN REGISTRO",IF(OR(L174="DISPONIBLE",AND(L174="DISPONIBILIDAD PARCIAL",M174="DENTRO DEL HORARIO")),"OK","INCOMPLETO"))))))))))</f>
        <v/>
      </c>
      <c r="P174" s="22" t="n"/>
      <c r="Q174" s="23">
        <f>IF(A174="","",IF(AND(H174="Cancelada",Resumen!$C$6="No"),"No","Sí"))</f>
        <v/>
      </c>
      <c r="R174" s="45">
        <f>IF(OR(B174="",D174="",Q174&lt;&gt;"Sí"),0,IF(COUNTIFS($B$5:B174,B174,$D$5:D174,D174,$Q$5:Q174,"Sí")=1,1,0))</f>
        <v/>
      </c>
    </row>
    <row r="175">
      <c r="A175" s="21" t="n"/>
      <c r="B175" s="21" t="n"/>
      <c r="C175" s="22" t="n"/>
      <c r="D175" s="43" t="n"/>
      <c r="E175" s="44" t="n"/>
      <c r="F175" s="44" t="n"/>
      <c r="G175" s="21" t="n"/>
      <c r="H175" s="21" t="n"/>
      <c r="I175" s="21" t="n"/>
      <c r="J175" s="23">
        <f>IF(I175="","",IFERROR(INDEX(tblReparto[ID de intérprete],MATCH(I175,tblReparto[Personaje],0)),"PERSONAJE SIN ASIGNAR"))</f>
        <v/>
      </c>
      <c r="K175" s="23">
        <f>IF(I175="","",IFERROR(INDEX(tblReparto[Intérprete],MATCH(I175,tblReparto[Personaje],0)),"PERSONAJE SIN ASIGNAR"))</f>
        <v/>
      </c>
      <c r="L175" s="23">
        <f>IF(OR(J175="",D175=""),"",IF(J175="PERSONAJE SIN ASIGNAR","PERSONAJE SIN ASIGNAR",IF(COUNTIFS(tblDisponibilidad[ID de intérprete],J175,tblDisponibilidad[Fecha],D175)=0,"SIN REGISTRO",IF(COUNTIFS(tblDisponibilidad[ID de intérprete],J175,tblDisponibilidad[Fecha],D175,tblDisponibilidad[Estado],"No disponible")&gt;0,"NO DISPONIBLE",IF(COUNTIFS(tblDisponibilidad[ID de intérprete],J175,tblDisponibilidad[Fecha],D175,tblDisponibilidad[Estado],"Pendiente")&gt;0,"PENDIENTE",IF(COUNTIFS(tblDisponibilidad[ID de intérprete],J175,tblDisponibilidad[Fecha],D175,tblDisponibilidad[Estado],"Disponibilidad parcial")&gt;0,"DISPONIBILIDAD PARCIAL","DISPONIBLE"))))))</f>
        <v/>
      </c>
      <c r="M175" s="23">
        <f>IF(OR(J175="",D175="",E175="",F175=""),"",IF(F175&lt;=E175,"HORARIO NO VÁLIDO",IF(L175&lt;&gt;"DISPONIBILIDAD PARCIAL","",IF(OR(E175&lt;SUMIFS(tblDisponibilidad[Disponible desde],tblDisponibilidad[ID de intérprete],J175,tblDisponibilidad[Fecha],D175),F175&gt;SUMIFS(tblDisponibilidad[Disponible hasta],tblDisponibilidad[ID de intérprete],J175,tblDisponibilidad[Fecha],D175)),"FUERA DE HORARIO","DENTRO DEL HORARIO"))))</f>
        <v/>
      </c>
      <c r="N175" s="23">
        <f>IF(OR(J175="",D175="",E175="",F175="",H175="Cancelada"),"",IF(J175="PERSONAJE SIN ASIGNAR","",IF(SUMPRODUCT((tblEscenas[ID de intérprete]=J175)*(tblEscenas[Fecha propuesta]=D175)*(tblEscenas[Escena]&lt;&gt;B175)*(tblEscenas[Estado de planificación]&lt;&gt;"Cancelada")*(tblEscenas[Hora inicio]&lt;F175)*(tblEscenas[Hora fin]&gt;E175))&gt;0,"SOLAPE","")))</f>
        <v/>
      </c>
      <c r="O175" s="23">
        <f>IF(COUNTA(A175:I175)=0,"",IF(OR(A175="",B175="",D175="",E175="",F175="",I175=""),"INCOMPLETO",IF(J175="PERSONAJE SIN ASIGNAR","PERSONAJE SIN ASIGNAR",IF(M175="HORARIO NO VÁLIDO","INCOMPLETO",IF(L175="NO DISPONIBLE","NO DISPONIBLE",IF(M175="FUERA DE HORARIO","FUERA DE HORARIO",IF(N175="SOLAPE","SOLAPE",IF(L175="PENDIENTE","PENDIENTE",IF(L175="SIN REGISTRO","SIN REGISTRO",IF(OR(L175="DISPONIBLE",AND(L175="DISPONIBILIDAD PARCIAL",M175="DENTRO DEL HORARIO")),"OK","INCOMPLETO"))))))))))</f>
        <v/>
      </c>
      <c r="P175" s="22" t="n"/>
      <c r="Q175" s="23">
        <f>IF(A175="","",IF(AND(H175="Cancelada",Resumen!$C$6="No"),"No","Sí"))</f>
        <v/>
      </c>
      <c r="R175" s="45">
        <f>IF(OR(B175="",D175="",Q175&lt;&gt;"Sí"),0,IF(COUNTIFS($B$5:B175,B175,$D$5:D175,D175,$Q$5:Q175,"Sí")=1,1,0))</f>
        <v/>
      </c>
    </row>
    <row r="176">
      <c r="A176" s="21" t="n"/>
      <c r="B176" s="21" t="n"/>
      <c r="C176" s="22" t="n"/>
      <c r="D176" s="43" t="n"/>
      <c r="E176" s="44" t="n"/>
      <c r="F176" s="44" t="n"/>
      <c r="G176" s="21" t="n"/>
      <c r="H176" s="21" t="n"/>
      <c r="I176" s="21" t="n"/>
      <c r="J176" s="23">
        <f>IF(I176="","",IFERROR(INDEX(tblReparto[ID de intérprete],MATCH(I176,tblReparto[Personaje],0)),"PERSONAJE SIN ASIGNAR"))</f>
        <v/>
      </c>
      <c r="K176" s="23">
        <f>IF(I176="","",IFERROR(INDEX(tblReparto[Intérprete],MATCH(I176,tblReparto[Personaje],0)),"PERSONAJE SIN ASIGNAR"))</f>
        <v/>
      </c>
      <c r="L176" s="23">
        <f>IF(OR(J176="",D176=""),"",IF(J176="PERSONAJE SIN ASIGNAR","PERSONAJE SIN ASIGNAR",IF(COUNTIFS(tblDisponibilidad[ID de intérprete],J176,tblDisponibilidad[Fecha],D176)=0,"SIN REGISTRO",IF(COUNTIFS(tblDisponibilidad[ID de intérprete],J176,tblDisponibilidad[Fecha],D176,tblDisponibilidad[Estado],"No disponible")&gt;0,"NO DISPONIBLE",IF(COUNTIFS(tblDisponibilidad[ID de intérprete],J176,tblDisponibilidad[Fecha],D176,tblDisponibilidad[Estado],"Pendiente")&gt;0,"PENDIENTE",IF(COUNTIFS(tblDisponibilidad[ID de intérprete],J176,tblDisponibilidad[Fecha],D176,tblDisponibilidad[Estado],"Disponibilidad parcial")&gt;0,"DISPONIBILIDAD PARCIAL","DISPONIBLE"))))))</f>
        <v/>
      </c>
      <c r="M176" s="23">
        <f>IF(OR(J176="",D176="",E176="",F176=""),"",IF(F176&lt;=E176,"HORARIO NO VÁLIDO",IF(L176&lt;&gt;"DISPONIBILIDAD PARCIAL","",IF(OR(E176&lt;SUMIFS(tblDisponibilidad[Disponible desde],tblDisponibilidad[ID de intérprete],J176,tblDisponibilidad[Fecha],D176),F176&gt;SUMIFS(tblDisponibilidad[Disponible hasta],tblDisponibilidad[ID de intérprete],J176,tblDisponibilidad[Fecha],D176)),"FUERA DE HORARIO","DENTRO DEL HORARIO"))))</f>
        <v/>
      </c>
      <c r="N176" s="23">
        <f>IF(OR(J176="",D176="",E176="",F176="",H176="Cancelada"),"",IF(J176="PERSONAJE SIN ASIGNAR","",IF(SUMPRODUCT((tblEscenas[ID de intérprete]=J176)*(tblEscenas[Fecha propuesta]=D176)*(tblEscenas[Escena]&lt;&gt;B176)*(tblEscenas[Estado de planificación]&lt;&gt;"Cancelada")*(tblEscenas[Hora inicio]&lt;F176)*(tblEscenas[Hora fin]&gt;E176))&gt;0,"SOLAPE","")))</f>
        <v/>
      </c>
      <c r="O176" s="23">
        <f>IF(COUNTA(A176:I176)=0,"",IF(OR(A176="",B176="",D176="",E176="",F176="",I176=""),"INCOMPLETO",IF(J176="PERSONAJE SIN ASIGNAR","PERSONAJE SIN ASIGNAR",IF(M176="HORARIO NO VÁLIDO","INCOMPLETO",IF(L176="NO DISPONIBLE","NO DISPONIBLE",IF(M176="FUERA DE HORARIO","FUERA DE HORARIO",IF(N176="SOLAPE","SOLAPE",IF(L176="PENDIENTE","PENDIENTE",IF(L176="SIN REGISTRO","SIN REGISTRO",IF(OR(L176="DISPONIBLE",AND(L176="DISPONIBILIDAD PARCIAL",M176="DENTRO DEL HORARIO")),"OK","INCOMPLETO"))))))))))</f>
        <v/>
      </c>
      <c r="P176" s="22" t="n"/>
      <c r="Q176" s="23">
        <f>IF(A176="","",IF(AND(H176="Cancelada",Resumen!$C$6="No"),"No","Sí"))</f>
        <v/>
      </c>
      <c r="R176" s="45">
        <f>IF(OR(B176="",D176="",Q176&lt;&gt;"Sí"),0,IF(COUNTIFS($B$5:B176,B176,$D$5:D176,D176,$Q$5:Q176,"Sí")=1,1,0))</f>
        <v/>
      </c>
    </row>
    <row r="177">
      <c r="A177" s="21" t="n"/>
      <c r="B177" s="21" t="n"/>
      <c r="C177" s="22" t="n"/>
      <c r="D177" s="43" t="n"/>
      <c r="E177" s="44" t="n"/>
      <c r="F177" s="44" t="n"/>
      <c r="G177" s="21" t="n"/>
      <c r="H177" s="21" t="n"/>
      <c r="I177" s="21" t="n"/>
      <c r="J177" s="23">
        <f>IF(I177="","",IFERROR(INDEX(tblReparto[ID de intérprete],MATCH(I177,tblReparto[Personaje],0)),"PERSONAJE SIN ASIGNAR"))</f>
        <v/>
      </c>
      <c r="K177" s="23">
        <f>IF(I177="","",IFERROR(INDEX(tblReparto[Intérprete],MATCH(I177,tblReparto[Personaje],0)),"PERSONAJE SIN ASIGNAR"))</f>
        <v/>
      </c>
      <c r="L177" s="23">
        <f>IF(OR(J177="",D177=""),"",IF(J177="PERSONAJE SIN ASIGNAR","PERSONAJE SIN ASIGNAR",IF(COUNTIFS(tblDisponibilidad[ID de intérprete],J177,tblDisponibilidad[Fecha],D177)=0,"SIN REGISTRO",IF(COUNTIFS(tblDisponibilidad[ID de intérprete],J177,tblDisponibilidad[Fecha],D177,tblDisponibilidad[Estado],"No disponible")&gt;0,"NO DISPONIBLE",IF(COUNTIFS(tblDisponibilidad[ID de intérprete],J177,tblDisponibilidad[Fecha],D177,tblDisponibilidad[Estado],"Pendiente")&gt;0,"PENDIENTE",IF(COUNTIFS(tblDisponibilidad[ID de intérprete],J177,tblDisponibilidad[Fecha],D177,tblDisponibilidad[Estado],"Disponibilidad parcial")&gt;0,"DISPONIBILIDAD PARCIAL","DISPONIBLE"))))))</f>
        <v/>
      </c>
      <c r="M177" s="23">
        <f>IF(OR(J177="",D177="",E177="",F177=""),"",IF(F177&lt;=E177,"HORARIO NO VÁLIDO",IF(L177&lt;&gt;"DISPONIBILIDAD PARCIAL","",IF(OR(E177&lt;SUMIFS(tblDisponibilidad[Disponible desde],tblDisponibilidad[ID de intérprete],J177,tblDisponibilidad[Fecha],D177),F177&gt;SUMIFS(tblDisponibilidad[Disponible hasta],tblDisponibilidad[ID de intérprete],J177,tblDisponibilidad[Fecha],D177)),"FUERA DE HORARIO","DENTRO DEL HORARIO"))))</f>
        <v/>
      </c>
      <c r="N177" s="23">
        <f>IF(OR(J177="",D177="",E177="",F177="",H177="Cancelada"),"",IF(J177="PERSONAJE SIN ASIGNAR","",IF(SUMPRODUCT((tblEscenas[ID de intérprete]=J177)*(tblEscenas[Fecha propuesta]=D177)*(tblEscenas[Escena]&lt;&gt;B177)*(tblEscenas[Estado de planificación]&lt;&gt;"Cancelada")*(tblEscenas[Hora inicio]&lt;F177)*(tblEscenas[Hora fin]&gt;E177))&gt;0,"SOLAPE","")))</f>
        <v/>
      </c>
      <c r="O177" s="23">
        <f>IF(COUNTA(A177:I177)=0,"",IF(OR(A177="",B177="",D177="",E177="",F177="",I177=""),"INCOMPLETO",IF(J177="PERSONAJE SIN ASIGNAR","PERSONAJE SIN ASIGNAR",IF(M177="HORARIO NO VÁLIDO","INCOMPLETO",IF(L177="NO DISPONIBLE","NO DISPONIBLE",IF(M177="FUERA DE HORARIO","FUERA DE HORARIO",IF(N177="SOLAPE","SOLAPE",IF(L177="PENDIENTE","PENDIENTE",IF(L177="SIN REGISTRO","SIN REGISTRO",IF(OR(L177="DISPONIBLE",AND(L177="DISPONIBILIDAD PARCIAL",M177="DENTRO DEL HORARIO")),"OK","INCOMPLETO"))))))))))</f>
        <v/>
      </c>
      <c r="P177" s="22" t="n"/>
      <c r="Q177" s="23">
        <f>IF(A177="","",IF(AND(H177="Cancelada",Resumen!$C$6="No"),"No","Sí"))</f>
        <v/>
      </c>
      <c r="R177" s="45">
        <f>IF(OR(B177="",D177="",Q177&lt;&gt;"Sí"),0,IF(COUNTIFS($B$5:B177,B177,$D$5:D177,D177,$Q$5:Q177,"Sí")=1,1,0))</f>
        <v/>
      </c>
    </row>
    <row r="178">
      <c r="A178" s="21" t="n"/>
      <c r="B178" s="21" t="n"/>
      <c r="C178" s="22" t="n"/>
      <c r="D178" s="43" t="n"/>
      <c r="E178" s="44" t="n"/>
      <c r="F178" s="44" t="n"/>
      <c r="G178" s="21" t="n"/>
      <c r="H178" s="21" t="n"/>
      <c r="I178" s="21" t="n"/>
      <c r="J178" s="23">
        <f>IF(I178="","",IFERROR(INDEX(tblReparto[ID de intérprete],MATCH(I178,tblReparto[Personaje],0)),"PERSONAJE SIN ASIGNAR"))</f>
        <v/>
      </c>
      <c r="K178" s="23">
        <f>IF(I178="","",IFERROR(INDEX(tblReparto[Intérprete],MATCH(I178,tblReparto[Personaje],0)),"PERSONAJE SIN ASIGNAR"))</f>
        <v/>
      </c>
      <c r="L178" s="23">
        <f>IF(OR(J178="",D178=""),"",IF(J178="PERSONAJE SIN ASIGNAR","PERSONAJE SIN ASIGNAR",IF(COUNTIFS(tblDisponibilidad[ID de intérprete],J178,tblDisponibilidad[Fecha],D178)=0,"SIN REGISTRO",IF(COUNTIFS(tblDisponibilidad[ID de intérprete],J178,tblDisponibilidad[Fecha],D178,tblDisponibilidad[Estado],"No disponible")&gt;0,"NO DISPONIBLE",IF(COUNTIFS(tblDisponibilidad[ID de intérprete],J178,tblDisponibilidad[Fecha],D178,tblDisponibilidad[Estado],"Pendiente")&gt;0,"PENDIENTE",IF(COUNTIFS(tblDisponibilidad[ID de intérprete],J178,tblDisponibilidad[Fecha],D178,tblDisponibilidad[Estado],"Disponibilidad parcial")&gt;0,"DISPONIBILIDAD PARCIAL","DISPONIBLE"))))))</f>
        <v/>
      </c>
      <c r="M178" s="23">
        <f>IF(OR(J178="",D178="",E178="",F178=""),"",IF(F178&lt;=E178,"HORARIO NO VÁLIDO",IF(L178&lt;&gt;"DISPONIBILIDAD PARCIAL","",IF(OR(E178&lt;SUMIFS(tblDisponibilidad[Disponible desde],tblDisponibilidad[ID de intérprete],J178,tblDisponibilidad[Fecha],D178),F178&gt;SUMIFS(tblDisponibilidad[Disponible hasta],tblDisponibilidad[ID de intérprete],J178,tblDisponibilidad[Fecha],D178)),"FUERA DE HORARIO","DENTRO DEL HORARIO"))))</f>
        <v/>
      </c>
      <c r="N178" s="23">
        <f>IF(OR(J178="",D178="",E178="",F178="",H178="Cancelada"),"",IF(J178="PERSONAJE SIN ASIGNAR","",IF(SUMPRODUCT((tblEscenas[ID de intérprete]=J178)*(tblEscenas[Fecha propuesta]=D178)*(tblEscenas[Escena]&lt;&gt;B178)*(tblEscenas[Estado de planificación]&lt;&gt;"Cancelada")*(tblEscenas[Hora inicio]&lt;F178)*(tblEscenas[Hora fin]&gt;E178))&gt;0,"SOLAPE","")))</f>
        <v/>
      </c>
      <c r="O178" s="23">
        <f>IF(COUNTA(A178:I178)=0,"",IF(OR(A178="",B178="",D178="",E178="",F178="",I178=""),"INCOMPLETO",IF(J178="PERSONAJE SIN ASIGNAR","PERSONAJE SIN ASIGNAR",IF(M178="HORARIO NO VÁLIDO","INCOMPLETO",IF(L178="NO DISPONIBLE","NO DISPONIBLE",IF(M178="FUERA DE HORARIO","FUERA DE HORARIO",IF(N178="SOLAPE","SOLAPE",IF(L178="PENDIENTE","PENDIENTE",IF(L178="SIN REGISTRO","SIN REGISTRO",IF(OR(L178="DISPONIBLE",AND(L178="DISPONIBILIDAD PARCIAL",M178="DENTRO DEL HORARIO")),"OK","INCOMPLETO"))))))))))</f>
        <v/>
      </c>
      <c r="P178" s="22" t="n"/>
      <c r="Q178" s="23">
        <f>IF(A178="","",IF(AND(H178="Cancelada",Resumen!$C$6="No"),"No","Sí"))</f>
        <v/>
      </c>
      <c r="R178" s="45">
        <f>IF(OR(B178="",D178="",Q178&lt;&gt;"Sí"),0,IF(COUNTIFS($B$5:B178,B178,$D$5:D178,D178,$Q$5:Q178,"Sí")=1,1,0))</f>
        <v/>
      </c>
    </row>
    <row r="179">
      <c r="A179" s="21" t="n"/>
      <c r="B179" s="21" t="n"/>
      <c r="C179" s="22" t="n"/>
      <c r="D179" s="43" t="n"/>
      <c r="E179" s="44" t="n"/>
      <c r="F179" s="44" t="n"/>
      <c r="G179" s="21" t="n"/>
      <c r="H179" s="21" t="n"/>
      <c r="I179" s="21" t="n"/>
      <c r="J179" s="23">
        <f>IF(I179="","",IFERROR(INDEX(tblReparto[ID de intérprete],MATCH(I179,tblReparto[Personaje],0)),"PERSONAJE SIN ASIGNAR"))</f>
        <v/>
      </c>
      <c r="K179" s="23">
        <f>IF(I179="","",IFERROR(INDEX(tblReparto[Intérprete],MATCH(I179,tblReparto[Personaje],0)),"PERSONAJE SIN ASIGNAR"))</f>
        <v/>
      </c>
      <c r="L179" s="23">
        <f>IF(OR(J179="",D179=""),"",IF(J179="PERSONAJE SIN ASIGNAR","PERSONAJE SIN ASIGNAR",IF(COUNTIFS(tblDisponibilidad[ID de intérprete],J179,tblDisponibilidad[Fecha],D179)=0,"SIN REGISTRO",IF(COUNTIFS(tblDisponibilidad[ID de intérprete],J179,tblDisponibilidad[Fecha],D179,tblDisponibilidad[Estado],"No disponible")&gt;0,"NO DISPONIBLE",IF(COUNTIFS(tblDisponibilidad[ID de intérprete],J179,tblDisponibilidad[Fecha],D179,tblDisponibilidad[Estado],"Pendiente")&gt;0,"PENDIENTE",IF(COUNTIFS(tblDisponibilidad[ID de intérprete],J179,tblDisponibilidad[Fecha],D179,tblDisponibilidad[Estado],"Disponibilidad parcial")&gt;0,"DISPONIBILIDAD PARCIAL","DISPONIBLE"))))))</f>
        <v/>
      </c>
      <c r="M179" s="23">
        <f>IF(OR(J179="",D179="",E179="",F179=""),"",IF(F179&lt;=E179,"HORARIO NO VÁLIDO",IF(L179&lt;&gt;"DISPONIBILIDAD PARCIAL","",IF(OR(E179&lt;SUMIFS(tblDisponibilidad[Disponible desde],tblDisponibilidad[ID de intérprete],J179,tblDisponibilidad[Fecha],D179),F179&gt;SUMIFS(tblDisponibilidad[Disponible hasta],tblDisponibilidad[ID de intérprete],J179,tblDisponibilidad[Fecha],D179)),"FUERA DE HORARIO","DENTRO DEL HORARIO"))))</f>
        <v/>
      </c>
      <c r="N179" s="23">
        <f>IF(OR(J179="",D179="",E179="",F179="",H179="Cancelada"),"",IF(J179="PERSONAJE SIN ASIGNAR","",IF(SUMPRODUCT((tblEscenas[ID de intérprete]=J179)*(tblEscenas[Fecha propuesta]=D179)*(tblEscenas[Escena]&lt;&gt;B179)*(tblEscenas[Estado de planificación]&lt;&gt;"Cancelada")*(tblEscenas[Hora inicio]&lt;F179)*(tblEscenas[Hora fin]&gt;E179))&gt;0,"SOLAPE","")))</f>
        <v/>
      </c>
      <c r="O179" s="23">
        <f>IF(COUNTA(A179:I179)=0,"",IF(OR(A179="",B179="",D179="",E179="",F179="",I179=""),"INCOMPLETO",IF(J179="PERSONAJE SIN ASIGNAR","PERSONAJE SIN ASIGNAR",IF(M179="HORARIO NO VÁLIDO","INCOMPLETO",IF(L179="NO DISPONIBLE","NO DISPONIBLE",IF(M179="FUERA DE HORARIO","FUERA DE HORARIO",IF(N179="SOLAPE","SOLAPE",IF(L179="PENDIENTE","PENDIENTE",IF(L179="SIN REGISTRO","SIN REGISTRO",IF(OR(L179="DISPONIBLE",AND(L179="DISPONIBILIDAD PARCIAL",M179="DENTRO DEL HORARIO")),"OK","INCOMPLETO"))))))))))</f>
        <v/>
      </c>
      <c r="P179" s="22" t="n"/>
      <c r="Q179" s="23">
        <f>IF(A179="","",IF(AND(H179="Cancelada",Resumen!$C$6="No"),"No","Sí"))</f>
        <v/>
      </c>
      <c r="R179" s="45">
        <f>IF(OR(B179="",D179="",Q179&lt;&gt;"Sí"),0,IF(COUNTIFS($B$5:B179,B179,$D$5:D179,D179,$Q$5:Q179,"Sí")=1,1,0))</f>
        <v/>
      </c>
    </row>
    <row r="180">
      <c r="A180" s="21" t="n"/>
      <c r="B180" s="21" t="n"/>
      <c r="C180" s="22" t="n"/>
      <c r="D180" s="43" t="n"/>
      <c r="E180" s="44" t="n"/>
      <c r="F180" s="44" t="n"/>
      <c r="G180" s="21" t="n"/>
      <c r="H180" s="21" t="n"/>
      <c r="I180" s="21" t="n"/>
      <c r="J180" s="23">
        <f>IF(I180="","",IFERROR(INDEX(tblReparto[ID de intérprete],MATCH(I180,tblReparto[Personaje],0)),"PERSONAJE SIN ASIGNAR"))</f>
        <v/>
      </c>
      <c r="K180" s="23">
        <f>IF(I180="","",IFERROR(INDEX(tblReparto[Intérprete],MATCH(I180,tblReparto[Personaje],0)),"PERSONAJE SIN ASIGNAR"))</f>
        <v/>
      </c>
      <c r="L180" s="23">
        <f>IF(OR(J180="",D180=""),"",IF(J180="PERSONAJE SIN ASIGNAR","PERSONAJE SIN ASIGNAR",IF(COUNTIFS(tblDisponibilidad[ID de intérprete],J180,tblDisponibilidad[Fecha],D180)=0,"SIN REGISTRO",IF(COUNTIFS(tblDisponibilidad[ID de intérprete],J180,tblDisponibilidad[Fecha],D180,tblDisponibilidad[Estado],"No disponible")&gt;0,"NO DISPONIBLE",IF(COUNTIFS(tblDisponibilidad[ID de intérprete],J180,tblDisponibilidad[Fecha],D180,tblDisponibilidad[Estado],"Pendiente")&gt;0,"PENDIENTE",IF(COUNTIFS(tblDisponibilidad[ID de intérprete],J180,tblDisponibilidad[Fecha],D180,tblDisponibilidad[Estado],"Disponibilidad parcial")&gt;0,"DISPONIBILIDAD PARCIAL","DISPONIBLE"))))))</f>
        <v/>
      </c>
      <c r="M180" s="23">
        <f>IF(OR(J180="",D180="",E180="",F180=""),"",IF(F180&lt;=E180,"HORARIO NO VÁLIDO",IF(L180&lt;&gt;"DISPONIBILIDAD PARCIAL","",IF(OR(E180&lt;SUMIFS(tblDisponibilidad[Disponible desde],tblDisponibilidad[ID de intérprete],J180,tblDisponibilidad[Fecha],D180),F180&gt;SUMIFS(tblDisponibilidad[Disponible hasta],tblDisponibilidad[ID de intérprete],J180,tblDisponibilidad[Fecha],D180)),"FUERA DE HORARIO","DENTRO DEL HORARIO"))))</f>
        <v/>
      </c>
      <c r="N180" s="23">
        <f>IF(OR(J180="",D180="",E180="",F180="",H180="Cancelada"),"",IF(J180="PERSONAJE SIN ASIGNAR","",IF(SUMPRODUCT((tblEscenas[ID de intérprete]=J180)*(tblEscenas[Fecha propuesta]=D180)*(tblEscenas[Escena]&lt;&gt;B180)*(tblEscenas[Estado de planificación]&lt;&gt;"Cancelada")*(tblEscenas[Hora inicio]&lt;F180)*(tblEscenas[Hora fin]&gt;E180))&gt;0,"SOLAPE","")))</f>
        <v/>
      </c>
      <c r="O180" s="23">
        <f>IF(COUNTA(A180:I180)=0,"",IF(OR(A180="",B180="",D180="",E180="",F180="",I180=""),"INCOMPLETO",IF(J180="PERSONAJE SIN ASIGNAR","PERSONAJE SIN ASIGNAR",IF(M180="HORARIO NO VÁLIDO","INCOMPLETO",IF(L180="NO DISPONIBLE","NO DISPONIBLE",IF(M180="FUERA DE HORARIO","FUERA DE HORARIO",IF(N180="SOLAPE","SOLAPE",IF(L180="PENDIENTE","PENDIENTE",IF(L180="SIN REGISTRO","SIN REGISTRO",IF(OR(L180="DISPONIBLE",AND(L180="DISPONIBILIDAD PARCIAL",M180="DENTRO DEL HORARIO")),"OK","INCOMPLETO"))))))))))</f>
        <v/>
      </c>
      <c r="P180" s="22" t="n"/>
      <c r="Q180" s="23">
        <f>IF(A180="","",IF(AND(H180="Cancelada",Resumen!$C$6="No"),"No","Sí"))</f>
        <v/>
      </c>
      <c r="R180" s="45">
        <f>IF(OR(B180="",D180="",Q180&lt;&gt;"Sí"),0,IF(COUNTIFS($B$5:B180,B180,$D$5:D180,D180,$Q$5:Q180,"Sí")=1,1,0))</f>
        <v/>
      </c>
    </row>
    <row r="181">
      <c r="A181" s="21" t="n"/>
      <c r="B181" s="21" t="n"/>
      <c r="C181" s="22" t="n"/>
      <c r="D181" s="43" t="n"/>
      <c r="E181" s="44" t="n"/>
      <c r="F181" s="44" t="n"/>
      <c r="G181" s="21" t="n"/>
      <c r="H181" s="21" t="n"/>
      <c r="I181" s="21" t="n"/>
      <c r="J181" s="23">
        <f>IF(I181="","",IFERROR(INDEX(tblReparto[ID de intérprete],MATCH(I181,tblReparto[Personaje],0)),"PERSONAJE SIN ASIGNAR"))</f>
        <v/>
      </c>
      <c r="K181" s="23">
        <f>IF(I181="","",IFERROR(INDEX(tblReparto[Intérprete],MATCH(I181,tblReparto[Personaje],0)),"PERSONAJE SIN ASIGNAR"))</f>
        <v/>
      </c>
      <c r="L181" s="23">
        <f>IF(OR(J181="",D181=""),"",IF(J181="PERSONAJE SIN ASIGNAR","PERSONAJE SIN ASIGNAR",IF(COUNTIFS(tblDisponibilidad[ID de intérprete],J181,tblDisponibilidad[Fecha],D181)=0,"SIN REGISTRO",IF(COUNTIFS(tblDisponibilidad[ID de intérprete],J181,tblDisponibilidad[Fecha],D181,tblDisponibilidad[Estado],"No disponible")&gt;0,"NO DISPONIBLE",IF(COUNTIFS(tblDisponibilidad[ID de intérprete],J181,tblDisponibilidad[Fecha],D181,tblDisponibilidad[Estado],"Pendiente")&gt;0,"PENDIENTE",IF(COUNTIFS(tblDisponibilidad[ID de intérprete],J181,tblDisponibilidad[Fecha],D181,tblDisponibilidad[Estado],"Disponibilidad parcial")&gt;0,"DISPONIBILIDAD PARCIAL","DISPONIBLE"))))))</f>
        <v/>
      </c>
      <c r="M181" s="23">
        <f>IF(OR(J181="",D181="",E181="",F181=""),"",IF(F181&lt;=E181,"HORARIO NO VÁLIDO",IF(L181&lt;&gt;"DISPONIBILIDAD PARCIAL","",IF(OR(E181&lt;SUMIFS(tblDisponibilidad[Disponible desde],tblDisponibilidad[ID de intérprete],J181,tblDisponibilidad[Fecha],D181),F181&gt;SUMIFS(tblDisponibilidad[Disponible hasta],tblDisponibilidad[ID de intérprete],J181,tblDisponibilidad[Fecha],D181)),"FUERA DE HORARIO","DENTRO DEL HORARIO"))))</f>
        <v/>
      </c>
      <c r="N181" s="23">
        <f>IF(OR(J181="",D181="",E181="",F181="",H181="Cancelada"),"",IF(J181="PERSONAJE SIN ASIGNAR","",IF(SUMPRODUCT((tblEscenas[ID de intérprete]=J181)*(tblEscenas[Fecha propuesta]=D181)*(tblEscenas[Escena]&lt;&gt;B181)*(tblEscenas[Estado de planificación]&lt;&gt;"Cancelada")*(tblEscenas[Hora inicio]&lt;F181)*(tblEscenas[Hora fin]&gt;E181))&gt;0,"SOLAPE","")))</f>
        <v/>
      </c>
      <c r="O181" s="23">
        <f>IF(COUNTA(A181:I181)=0,"",IF(OR(A181="",B181="",D181="",E181="",F181="",I181=""),"INCOMPLETO",IF(J181="PERSONAJE SIN ASIGNAR","PERSONAJE SIN ASIGNAR",IF(M181="HORARIO NO VÁLIDO","INCOMPLETO",IF(L181="NO DISPONIBLE","NO DISPONIBLE",IF(M181="FUERA DE HORARIO","FUERA DE HORARIO",IF(N181="SOLAPE","SOLAPE",IF(L181="PENDIENTE","PENDIENTE",IF(L181="SIN REGISTRO","SIN REGISTRO",IF(OR(L181="DISPONIBLE",AND(L181="DISPONIBILIDAD PARCIAL",M181="DENTRO DEL HORARIO")),"OK","INCOMPLETO"))))))))))</f>
        <v/>
      </c>
      <c r="P181" s="22" t="n"/>
      <c r="Q181" s="23">
        <f>IF(A181="","",IF(AND(H181="Cancelada",Resumen!$C$6="No"),"No","Sí"))</f>
        <v/>
      </c>
      <c r="R181" s="45">
        <f>IF(OR(B181="",D181="",Q181&lt;&gt;"Sí"),0,IF(COUNTIFS($B$5:B181,B181,$D$5:D181,D181,$Q$5:Q181,"Sí")=1,1,0))</f>
        <v/>
      </c>
    </row>
    <row r="182">
      <c r="A182" s="21" t="n"/>
      <c r="B182" s="21" t="n"/>
      <c r="C182" s="22" t="n"/>
      <c r="D182" s="43" t="n"/>
      <c r="E182" s="44" t="n"/>
      <c r="F182" s="44" t="n"/>
      <c r="G182" s="21" t="n"/>
      <c r="H182" s="21" t="n"/>
      <c r="I182" s="21" t="n"/>
      <c r="J182" s="23">
        <f>IF(I182="","",IFERROR(INDEX(tblReparto[ID de intérprete],MATCH(I182,tblReparto[Personaje],0)),"PERSONAJE SIN ASIGNAR"))</f>
        <v/>
      </c>
      <c r="K182" s="23">
        <f>IF(I182="","",IFERROR(INDEX(tblReparto[Intérprete],MATCH(I182,tblReparto[Personaje],0)),"PERSONAJE SIN ASIGNAR"))</f>
        <v/>
      </c>
      <c r="L182" s="23">
        <f>IF(OR(J182="",D182=""),"",IF(J182="PERSONAJE SIN ASIGNAR","PERSONAJE SIN ASIGNAR",IF(COUNTIFS(tblDisponibilidad[ID de intérprete],J182,tblDisponibilidad[Fecha],D182)=0,"SIN REGISTRO",IF(COUNTIFS(tblDisponibilidad[ID de intérprete],J182,tblDisponibilidad[Fecha],D182,tblDisponibilidad[Estado],"No disponible")&gt;0,"NO DISPONIBLE",IF(COUNTIFS(tblDisponibilidad[ID de intérprete],J182,tblDisponibilidad[Fecha],D182,tblDisponibilidad[Estado],"Pendiente")&gt;0,"PENDIENTE",IF(COUNTIFS(tblDisponibilidad[ID de intérprete],J182,tblDisponibilidad[Fecha],D182,tblDisponibilidad[Estado],"Disponibilidad parcial")&gt;0,"DISPONIBILIDAD PARCIAL","DISPONIBLE"))))))</f>
        <v/>
      </c>
      <c r="M182" s="23">
        <f>IF(OR(J182="",D182="",E182="",F182=""),"",IF(F182&lt;=E182,"HORARIO NO VÁLIDO",IF(L182&lt;&gt;"DISPONIBILIDAD PARCIAL","",IF(OR(E182&lt;SUMIFS(tblDisponibilidad[Disponible desde],tblDisponibilidad[ID de intérprete],J182,tblDisponibilidad[Fecha],D182),F182&gt;SUMIFS(tblDisponibilidad[Disponible hasta],tblDisponibilidad[ID de intérprete],J182,tblDisponibilidad[Fecha],D182)),"FUERA DE HORARIO","DENTRO DEL HORARIO"))))</f>
        <v/>
      </c>
      <c r="N182" s="23">
        <f>IF(OR(J182="",D182="",E182="",F182="",H182="Cancelada"),"",IF(J182="PERSONAJE SIN ASIGNAR","",IF(SUMPRODUCT((tblEscenas[ID de intérprete]=J182)*(tblEscenas[Fecha propuesta]=D182)*(tblEscenas[Escena]&lt;&gt;B182)*(tblEscenas[Estado de planificación]&lt;&gt;"Cancelada")*(tblEscenas[Hora inicio]&lt;F182)*(tblEscenas[Hora fin]&gt;E182))&gt;0,"SOLAPE","")))</f>
        <v/>
      </c>
      <c r="O182" s="23">
        <f>IF(COUNTA(A182:I182)=0,"",IF(OR(A182="",B182="",D182="",E182="",F182="",I182=""),"INCOMPLETO",IF(J182="PERSONAJE SIN ASIGNAR","PERSONAJE SIN ASIGNAR",IF(M182="HORARIO NO VÁLIDO","INCOMPLETO",IF(L182="NO DISPONIBLE","NO DISPONIBLE",IF(M182="FUERA DE HORARIO","FUERA DE HORARIO",IF(N182="SOLAPE","SOLAPE",IF(L182="PENDIENTE","PENDIENTE",IF(L182="SIN REGISTRO","SIN REGISTRO",IF(OR(L182="DISPONIBLE",AND(L182="DISPONIBILIDAD PARCIAL",M182="DENTRO DEL HORARIO")),"OK","INCOMPLETO"))))))))))</f>
        <v/>
      </c>
      <c r="P182" s="22" t="n"/>
      <c r="Q182" s="23">
        <f>IF(A182="","",IF(AND(H182="Cancelada",Resumen!$C$6="No"),"No","Sí"))</f>
        <v/>
      </c>
      <c r="R182" s="45">
        <f>IF(OR(B182="",D182="",Q182&lt;&gt;"Sí"),0,IF(COUNTIFS($B$5:B182,B182,$D$5:D182,D182,$Q$5:Q182,"Sí")=1,1,0))</f>
        <v/>
      </c>
    </row>
    <row r="183">
      <c r="A183" s="21" t="n"/>
      <c r="B183" s="21" t="n"/>
      <c r="C183" s="22" t="n"/>
      <c r="D183" s="43" t="n"/>
      <c r="E183" s="44" t="n"/>
      <c r="F183" s="44" t="n"/>
      <c r="G183" s="21" t="n"/>
      <c r="H183" s="21" t="n"/>
      <c r="I183" s="21" t="n"/>
      <c r="J183" s="23">
        <f>IF(I183="","",IFERROR(INDEX(tblReparto[ID de intérprete],MATCH(I183,tblReparto[Personaje],0)),"PERSONAJE SIN ASIGNAR"))</f>
        <v/>
      </c>
      <c r="K183" s="23">
        <f>IF(I183="","",IFERROR(INDEX(tblReparto[Intérprete],MATCH(I183,tblReparto[Personaje],0)),"PERSONAJE SIN ASIGNAR"))</f>
        <v/>
      </c>
      <c r="L183" s="23">
        <f>IF(OR(J183="",D183=""),"",IF(J183="PERSONAJE SIN ASIGNAR","PERSONAJE SIN ASIGNAR",IF(COUNTIFS(tblDisponibilidad[ID de intérprete],J183,tblDisponibilidad[Fecha],D183)=0,"SIN REGISTRO",IF(COUNTIFS(tblDisponibilidad[ID de intérprete],J183,tblDisponibilidad[Fecha],D183,tblDisponibilidad[Estado],"No disponible")&gt;0,"NO DISPONIBLE",IF(COUNTIFS(tblDisponibilidad[ID de intérprete],J183,tblDisponibilidad[Fecha],D183,tblDisponibilidad[Estado],"Pendiente")&gt;0,"PENDIENTE",IF(COUNTIFS(tblDisponibilidad[ID de intérprete],J183,tblDisponibilidad[Fecha],D183,tblDisponibilidad[Estado],"Disponibilidad parcial")&gt;0,"DISPONIBILIDAD PARCIAL","DISPONIBLE"))))))</f>
        <v/>
      </c>
      <c r="M183" s="23">
        <f>IF(OR(J183="",D183="",E183="",F183=""),"",IF(F183&lt;=E183,"HORARIO NO VÁLIDO",IF(L183&lt;&gt;"DISPONIBILIDAD PARCIAL","",IF(OR(E183&lt;SUMIFS(tblDisponibilidad[Disponible desde],tblDisponibilidad[ID de intérprete],J183,tblDisponibilidad[Fecha],D183),F183&gt;SUMIFS(tblDisponibilidad[Disponible hasta],tblDisponibilidad[ID de intérprete],J183,tblDisponibilidad[Fecha],D183)),"FUERA DE HORARIO","DENTRO DEL HORARIO"))))</f>
        <v/>
      </c>
      <c r="N183" s="23">
        <f>IF(OR(J183="",D183="",E183="",F183="",H183="Cancelada"),"",IF(J183="PERSONAJE SIN ASIGNAR","",IF(SUMPRODUCT((tblEscenas[ID de intérprete]=J183)*(tblEscenas[Fecha propuesta]=D183)*(tblEscenas[Escena]&lt;&gt;B183)*(tblEscenas[Estado de planificación]&lt;&gt;"Cancelada")*(tblEscenas[Hora inicio]&lt;F183)*(tblEscenas[Hora fin]&gt;E183))&gt;0,"SOLAPE","")))</f>
        <v/>
      </c>
      <c r="O183" s="23">
        <f>IF(COUNTA(A183:I183)=0,"",IF(OR(A183="",B183="",D183="",E183="",F183="",I183=""),"INCOMPLETO",IF(J183="PERSONAJE SIN ASIGNAR","PERSONAJE SIN ASIGNAR",IF(M183="HORARIO NO VÁLIDO","INCOMPLETO",IF(L183="NO DISPONIBLE","NO DISPONIBLE",IF(M183="FUERA DE HORARIO","FUERA DE HORARIO",IF(N183="SOLAPE","SOLAPE",IF(L183="PENDIENTE","PENDIENTE",IF(L183="SIN REGISTRO","SIN REGISTRO",IF(OR(L183="DISPONIBLE",AND(L183="DISPONIBILIDAD PARCIAL",M183="DENTRO DEL HORARIO")),"OK","INCOMPLETO"))))))))))</f>
        <v/>
      </c>
      <c r="P183" s="22" t="n"/>
      <c r="Q183" s="23">
        <f>IF(A183="","",IF(AND(H183="Cancelada",Resumen!$C$6="No"),"No","Sí"))</f>
        <v/>
      </c>
      <c r="R183" s="45">
        <f>IF(OR(B183="",D183="",Q183&lt;&gt;"Sí"),0,IF(COUNTIFS($B$5:B183,B183,$D$5:D183,D183,$Q$5:Q183,"Sí")=1,1,0))</f>
        <v/>
      </c>
    </row>
    <row r="184">
      <c r="A184" s="21" t="n"/>
      <c r="B184" s="21" t="n"/>
      <c r="C184" s="22" t="n"/>
      <c r="D184" s="43" t="n"/>
      <c r="E184" s="44" t="n"/>
      <c r="F184" s="44" t="n"/>
      <c r="G184" s="21" t="n"/>
      <c r="H184" s="21" t="n"/>
      <c r="I184" s="21" t="n"/>
      <c r="J184" s="23">
        <f>IF(I184="","",IFERROR(INDEX(tblReparto[ID de intérprete],MATCH(I184,tblReparto[Personaje],0)),"PERSONAJE SIN ASIGNAR"))</f>
        <v/>
      </c>
      <c r="K184" s="23">
        <f>IF(I184="","",IFERROR(INDEX(tblReparto[Intérprete],MATCH(I184,tblReparto[Personaje],0)),"PERSONAJE SIN ASIGNAR"))</f>
        <v/>
      </c>
      <c r="L184" s="23">
        <f>IF(OR(J184="",D184=""),"",IF(J184="PERSONAJE SIN ASIGNAR","PERSONAJE SIN ASIGNAR",IF(COUNTIFS(tblDisponibilidad[ID de intérprete],J184,tblDisponibilidad[Fecha],D184)=0,"SIN REGISTRO",IF(COUNTIFS(tblDisponibilidad[ID de intérprete],J184,tblDisponibilidad[Fecha],D184,tblDisponibilidad[Estado],"No disponible")&gt;0,"NO DISPONIBLE",IF(COUNTIFS(tblDisponibilidad[ID de intérprete],J184,tblDisponibilidad[Fecha],D184,tblDisponibilidad[Estado],"Pendiente")&gt;0,"PENDIENTE",IF(COUNTIFS(tblDisponibilidad[ID de intérprete],J184,tblDisponibilidad[Fecha],D184,tblDisponibilidad[Estado],"Disponibilidad parcial")&gt;0,"DISPONIBILIDAD PARCIAL","DISPONIBLE"))))))</f>
        <v/>
      </c>
      <c r="M184" s="23">
        <f>IF(OR(J184="",D184="",E184="",F184=""),"",IF(F184&lt;=E184,"HORARIO NO VÁLIDO",IF(L184&lt;&gt;"DISPONIBILIDAD PARCIAL","",IF(OR(E184&lt;SUMIFS(tblDisponibilidad[Disponible desde],tblDisponibilidad[ID de intérprete],J184,tblDisponibilidad[Fecha],D184),F184&gt;SUMIFS(tblDisponibilidad[Disponible hasta],tblDisponibilidad[ID de intérprete],J184,tblDisponibilidad[Fecha],D184)),"FUERA DE HORARIO","DENTRO DEL HORARIO"))))</f>
        <v/>
      </c>
      <c r="N184" s="23">
        <f>IF(OR(J184="",D184="",E184="",F184="",H184="Cancelada"),"",IF(J184="PERSONAJE SIN ASIGNAR","",IF(SUMPRODUCT((tblEscenas[ID de intérprete]=J184)*(tblEscenas[Fecha propuesta]=D184)*(tblEscenas[Escena]&lt;&gt;B184)*(tblEscenas[Estado de planificación]&lt;&gt;"Cancelada")*(tblEscenas[Hora inicio]&lt;F184)*(tblEscenas[Hora fin]&gt;E184))&gt;0,"SOLAPE","")))</f>
        <v/>
      </c>
      <c r="O184" s="23">
        <f>IF(COUNTA(A184:I184)=0,"",IF(OR(A184="",B184="",D184="",E184="",F184="",I184=""),"INCOMPLETO",IF(J184="PERSONAJE SIN ASIGNAR","PERSONAJE SIN ASIGNAR",IF(M184="HORARIO NO VÁLIDO","INCOMPLETO",IF(L184="NO DISPONIBLE","NO DISPONIBLE",IF(M184="FUERA DE HORARIO","FUERA DE HORARIO",IF(N184="SOLAPE","SOLAPE",IF(L184="PENDIENTE","PENDIENTE",IF(L184="SIN REGISTRO","SIN REGISTRO",IF(OR(L184="DISPONIBLE",AND(L184="DISPONIBILIDAD PARCIAL",M184="DENTRO DEL HORARIO")),"OK","INCOMPLETO"))))))))))</f>
        <v/>
      </c>
      <c r="P184" s="22" t="n"/>
      <c r="Q184" s="23">
        <f>IF(A184="","",IF(AND(H184="Cancelada",Resumen!$C$6="No"),"No","Sí"))</f>
        <v/>
      </c>
      <c r="R184" s="45">
        <f>IF(OR(B184="",D184="",Q184&lt;&gt;"Sí"),0,IF(COUNTIFS($B$5:B184,B184,$D$5:D184,D184,$Q$5:Q184,"Sí")=1,1,0))</f>
        <v/>
      </c>
    </row>
    <row r="185">
      <c r="A185" s="21" t="n"/>
      <c r="B185" s="21" t="n"/>
      <c r="C185" s="22" t="n"/>
      <c r="D185" s="43" t="n"/>
      <c r="E185" s="44" t="n"/>
      <c r="F185" s="44" t="n"/>
      <c r="G185" s="21" t="n"/>
      <c r="H185" s="21" t="n"/>
      <c r="I185" s="21" t="n"/>
      <c r="J185" s="23">
        <f>IF(I185="","",IFERROR(INDEX(tblReparto[ID de intérprete],MATCH(I185,tblReparto[Personaje],0)),"PERSONAJE SIN ASIGNAR"))</f>
        <v/>
      </c>
      <c r="K185" s="23">
        <f>IF(I185="","",IFERROR(INDEX(tblReparto[Intérprete],MATCH(I185,tblReparto[Personaje],0)),"PERSONAJE SIN ASIGNAR"))</f>
        <v/>
      </c>
      <c r="L185" s="23">
        <f>IF(OR(J185="",D185=""),"",IF(J185="PERSONAJE SIN ASIGNAR","PERSONAJE SIN ASIGNAR",IF(COUNTIFS(tblDisponibilidad[ID de intérprete],J185,tblDisponibilidad[Fecha],D185)=0,"SIN REGISTRO",IF(COUNTIFS(tblDisponibilidad[ID de intérprete],J185,tblDisponibilidad[Fecha],D185,tblDisponibilidad[Estado],"No disponible")&gt;0,"NO DISPONIBLE",IF(COUNTIFS(tblDisponibilidad[ID de intérprete],J185,tblDisponibilidad[Fecha],D185,tblDisponibilidad[Estado],"Pendiente")&gt;0,"PENDIENTE",IF(COUNTIFS(tblDisponibilidad[ID de intérprete],J185,tblDisponibilidad[Fecha],D185,tblDisponibilidad[Estado],"Disponibilidad parcial")&gt;0,"DISPONIBILIDAD PARCIAL","DISPONIBLE"))))))</f>
        <v/>
      </c>
      <c r="M185" s="23">
        <f>IF(OR(J185="",D185="",E185="",F185=""),"",IF(F185&lt;=E185,"HORARIO NO VÁLIDO",IF(L185&lt;&gt;"DISPONIBILIDAD PARCIAL","",IF(OR(E185&lt;SUMIFS(tblDisponibilidad[Disponible desde],tblDisponibilidad[ID de intérprete],J185,tblDisponibilidad[Fecha],D185),F185&gt;SUMIFS(tblDisponibilidad[Disponible hasta],tblDisponibilidad[ID de intérprete],J185,tblDisponibilidad[Fecha],D185)),"FUERA DE HORARIO","DENTRO DEL HORARIO"))))</f>
        <v/>
      </c>
      <c r="N185" s="23">
        <f>IF(OR(J185="",D185="",E185="",F185="",H185="Cancelada"),"",IF(J185="PERSONAJE SIN ASIGNAR","",IF(SUMPRODUCT((tblEscenas[ID de intérprete]=J185)*(tblEscenas[Fecha propuesta]=D185)*(tblEscenas[Escena]&lt;&gt;B185)*(tblEscenas[Estado de planificación]&lt;&gt;"Cancelada")*(tblEscenas[Hora inicio]&lt;F185)*(tblEscenas[Hora fin]&gt;E185))&gt;0,"SOLAPE","")))</f>
        <v/>
      </c>
      <c r="O185" s="23">
        <f>IF(COUNTA(A185:I185)=0,"",IF(OR(A185="",B185="",D185="",E185="",F185="",I185=""),"INCOMPLETO",IF(J185="PERSONAJE SIN ASIGNAR","PERSONAJE SIN ASIGNAR",IF(M185="HORARIO NO VÁLIDO","INCOMPLETO",IF(L185="NO DISPONIBLE","NO DISPONIBLE",IF(M185="FUERA DE HORARIO","FUERA DE HORARIO",IF(N185="SOLAPE","SOLAPE",IF(L185="PENDIENTE","PENDIENTE",IF(L185="SIN REGISTRO","SIN REGISTRO",IF(OR(L185="DISPONIBLE",AND(L185="DISPONIBILIDAD PARCIAL",M185="DENTRO DEL HORARIO")),"OK","INCOMPLETO"))))))))))</f>
        <v/>
      </c>
      <c r="P185" s="22" t="n"/>
      <c r="Q185" s="23">
        <f>IF(A185="","",IF(AND(H185="Cancelada",Resumen!$C$6="No"),"No","Sí"))</f>
        <v/>
      </c>
      <c r="R185" s="45">
        <f>IF(OR(B185="",D185="",Q185&lt;&gt;"Sí"),0,IF(COUNTIFS($B$5:B185,B185,$D$5:D185,D185,$Q$5:Q185,"Sí")=1,1,0))</f>
        <v/>
      </c>
    </row>
    <row r="186">
      <c r="A186" s="21" t="n"/>
      <c r="B186" s="21" t="n"/>
      <c r="C186" s="22" t="n"/>
      <c r="D186" s="43" t="n"/>
      <c r="E186" s="44" t="n"/>
      <c r="F186" s="44" t="n"/>
      <c r="G186" s="21" t="n"/>
      <c r="H186" s="21" t="n"/>
      <c r="I186" s="21" t="n"/>
      <c r="J186" s="23">
        <f>IF(I186="","",IFERROR(INDEX(tblReparto[ID de intérprete],MATCH(I186,tblReparto[Personaje],0)),"PERSONAJE SIN ASIGNAR"))</f>
        <v/>
      </c>
      <c r="K186" s="23">
        <f>IF(I186="","",IFERROR(INDEX(tblReparto[Intérprete],MATCH(I186,tblReparto[Personaje],0)),"PERSONAJE SIN ASIGNAR"))</f>
        <v/>
      </c>
      <c r="L186" s="23">
        <f>IF(OR(J186="",D186=""),"",IF(J186="PERSONAJE SIN ASIGNAR","PERSONAJE SIN ASIGNAR",IF(COUNTIFS(tblDisponibilidad[ID de intérprete],J186,tblDisponibilidad[Fecha],D186)=0,"SIN REGISTRO",IF(COUNTIFS(tblDisponibilidad[ID de intérprete],J186,tblDisponibilidad[Fecha],D186,tblDisponibilidad[Estado],"No disponible")&gt;0,"NO DISPONIBLE",IF(COUNTIFS(tblDisponibilidad[ID de intérprete],J186,tblDisponibilidad[Fecha],D186,tblDisponibilidad[Estado],"Pendiente")&gt;0,"PENDIENTE",IF(COUNTIFS(tblDisponibilidad[ID de intérprete],J186,tblDisponibilidad[Fecha],D186,tblDisponibilidad[Estado],"Disponibilidad parcial")&gt;0,"DISPONIBILIDAD PARCIAL","DISPONIBLE"))))))</f>
        <v/>
      </c>
      <c r="M186" s="23">
        <f>IF(OR(J186="",D186="",E186="",F186=""),"",IF(F186&lt;=E186,"HORARIO NO VÁLIDO",IF(L186&lt;&gt;"DISPONIBILIDAD PARCIAL","",IF(OR(E186&lt;SUMIFS(tblDisponibilidad[Disponible desde],tblDisponibilidad[ID de intérprete],J186,tblDisponibilidad[Fecha],D186),F186&gt;SUMIFS(tblDisponibilidad[Disponible hasta],tblDisponibilidad[ID de intérprete],J186,tblDisponibilidad[Fecha],D186)),"FUERA DE HORARIO","DENTRO DEL HORARIO"))))</f>
        <v/>
      </c>
      <c r="N186" s="23">
        <f>IF(OR(J186="",D186="",E186="",F186="",H186="Cancelada"),"",IF(J186="PERSONAJE SIN ASIGNAR","",IF(SUMPRODUCT((tblEscenas[ID de intérprete]=J186)*(tblEscenas[Fecha propuesta]=D186)*(tblEscenas[Escena]&lt;&gt;B186)*(tblEscenas[Estado de planificación]&lt;&gt;"Cancelada")*(tblEscenas[Hora inicio]&lt;F186)*(tblEscenas[Hora fin]&gt;E186))&gt;0,"SOLAPE","")))</f>
        <v/>
      </c>
      <c r="O186" s="23">
        <f>IF(COUNTA(A186:I186)=0,"",IF(OR(A186="",B186="",D186="",E186="",F186="",I186=""),"INCOMPLETO",IF(J186="PERSONAJE SIN ASIGNAR","PERSONAJE SIN ASIGNAR",IF(M186="HORARIO NO VÁLIDO","INCOMPLETO",IF(L186="NO DISPONIBLE","NO DISPONIBLE",IF(M186="FUERA DE HORARIO","FUERA DE HORARIO",IF(N186="SOLAPE","SOLAPE",IF(L186="PENDIENTE","PENDIENTE",IF(L186="SIN REGISTRO","SIN REGISTRO",IF(OR(L186="DISPONIBLE",AND(L186="DISPONIBILIDAD PARCIAL",M186="DENTRO DEL HORARIO")),"OK","INCOMPLETO"))))))))))</f>
        <v/>
      </c>
      <c r="P186" s="22" t="n"/>
      <c r="Q186" s="23">
        <f>IF(A186="","",IF(AND(H186="Cancelada",Resumen!$C$6="No"),"No","Sí"))</f>
        <v/>
      </c>
      <c r="R186" s="45">
        <f>IF(OR(B186="",D186="",Q186&lt;&gt;"Sí"),0,IF(COUNTIFS($B$5:B186,B186,$D$5:D186,D186,$Q$5:Q186,"Sí")=1,1,0))</f>
        <v/>
      </c>
    </row>
    <row r="187">
      <c r="A187" s="21" t="n"/>
      <c r="B187" s="21" t="n"/>
      <c r="C187" s="22" t="n"/>
      <c r="D187" s="43" t="n"/>
      <c r="E187" s="44" t="n"/>
      <c r="F187" s="44" t="n"/>
      <c r="G187" s="21" t="n"/>
      <c r="H187" s="21" t="n"/>
      <c r="I187" s="21" t="n"/>
      <c r="J187" s="23">
        <f>IF(I187="","",IFERROR(INDEX(tblReparto[ID de intérprete],MATCH(I187,tblReparto[Personaje],0)),"PERSONAJE SIN ASIGNAR"))</f>
        <v/>
      </c>
      <c r="K187" s="23">
        <f>IF(I187="","",IFERROR(INDEX(tblReparto[Intérprete],MATCH(I187,tblReparto[Personaje],0)),"PERSONAJE SIN ASIGNAR"))</f>
        <v/>
      </c>
      <c r="L187" s="23">
        <f>IF(OR(J187="",D187=""),"",IF(J187="PERSONAJE SIN ASIGNAR","PERSONAJE SIN ASIGNAR",IF(COUNTIFS(tblDisponibilidad[ID de intérprete],J187,tblDisponibilidad[Fecha],D187)=0,"SIN REGISTRO",IF(COUNTIFS(tblDisponibilidad[ID de intérprete],J187,tblDisponibilidad[Fecha],D187,tblDisponibilidad[Estado],"No disponible")&gt;0,"NO DISPONIBLE",IF(COUNTIFS(tblDisponibilidad[ID de intérprete],J187,tblDisponibilidad[Fecha],D187,tblDisponibilidad[Estado],"Pendiente")&gt;0,"PENDIENTE",IF(COUNTIFS(tblDisponibilidad[ID de intérprete],J187,tblDisponibilidad[Fecha],D187,tblDisponibilidad[Estado],"Disponibilidad parcial")&gt;0,"DISPONIBILIDAD PARCIAL","DISPONIBLE"))))))</f>
        <v/>
      </c>
      <c r="M187" s="23">
        <f>IF(OR(J187="",D187="",E187="",F187=""),"",IF(F187&lt;=E187,"HORARIO NO VÁLIDO",IF(L187&lt;&gt;"DISPONIBILIDAD PARCIAL","",IF(OR(E187&lt;SUMIFS(tblDisponibilidad[Disponible desde],tblDisponibilidad[ID de intérprete],J187,tblDisponibilidad[Fecha],D187),F187&gt;SUMIFS(tblDisponibilidad[Disponible hasta],tblDisponibilidad[ID de intérprete],J187,tblDisponibilidad[Fecha],D187)),"FUERA DE HORARIO","DENTRO DEL HORARIO"))))</f>
        <v/>
      </c>
      <c r="N187" s="23">
        <f>IF(OR(J187="",D187="",E187="",F187="",H187="Cancelada"),"",IF(J187="PERSONAJE SIN ASIGNAR","",IF(SUMPRODUCT((tblEscenas[ID de intérprete]=J187)*(tblEscenas[Fecha propuesta]=D187)*(tblEscenas[Escena]&lt;&gt;B187)*(tblEscenas[Estado de planificación]&lt;&gt;"Cancelada")*(tblEscenas[Hora inicio]&lt;F187)*(tblEscenas[Hora fin]&gt;E187))&gt;0,"SOLAPE","")))</f>
        <v/>
      </c>
      <c r="O187" s="23">
        <f>IF(COUNTA(A187:I187)=0,"",IF(OR(A187="",B187="",D187="",E187="",F187="",I187=""),"INCOMPLETO",IF(J187="PERSONAJE SIN ASIGNAR","PERSONAJE SIN ASIGNAR",IF(M187="HORARIO NO VÁLIDO","INCOMPLETO",IF(L187="NO DISPONIBLE","NO DISPONIBLE",IF(M187="FUERA DE HORARIO","FUERA DE HORARIO",IF(N187="SOLAPE","SOLAPE",IF(L187="PENDIENTE","PENDIENTE",IF(L187="SIN REGISTRO","SIN REGISTRO",IF(OR(L187="DISPONIBLE",AND(L187="DISPONIBILIDAD PARCIAL",M187="DENTRO DEL HORARIO")),"OK","INCOMPLETO"))))))))))</f>
        <v/>
      </c>
      <c r="P187" s="22" t="n"/>
      <c r="Q187" s="23">
        <f>IF(A187="","",IF(AND(H187="Cancelada",Resumen!$C$6="No"),"No","Sí"))</f>
        <v/>
      </c>
      <c r="R187" s="45">
        <f>IF(OR(B187="",D187="",Q187&lt;&gt;"Sí"),0,IF(COUNTIFS($B$5:B187,B187,$D$5:D187,D187,$Q$5:Q187,"Sí")=1,1,0))</f>
        <v/>
      </c>
    </row>
    <row r="188">
      <c r="A188" s="21" t="n"/>
      <c r="B188" s="21" t="n"/>
      <c r="C188" s="22" t="n"/>
      <c r="D188" s="43" t="n"/>
      <c r="E188" s="44" t="n"/>
      <c r="F188" s="44" t="n"/>
      <c r="G188" s="21" t="n"/>
      <c r="H188" s="21" t="n"/>
      <c r="I188" s="21" t="n"/>
      <c r="J188" s="23">
        <f>IF(I188="","",IFERROR(INDEX(tblReparto[ID de intérprete],MATCH(I188,tblReparto[Personaje],0)),"PERSONAJE SIN ASIGNAR"))</f>
        <v/>
      </c>
      <c r="K188" s="23">
        <f>IF(I188="","",IFERROR(INDEX(tblReparto[Intérprete],MATCH(I188,tblReparto[Personaje],0)),"PERSONAJE SIN ASIGNAR"))</f>
        <v/>
      </c>
      <c r="L188" s="23">
        <f>IF(OR(J188="",D188=""),"",IF(J188="PERSONAJE SIN ASIGNAR","PERSONAJE SIN ASIGNAR",IF(COUNTIFS(tblDisponibilidad[ID de intérprete],J188,tblDisponibilidad[Fecha],D188)=0,"SIN REGISTRO",IF(COUNTIFS(tblDisponibilidad[ID de intérprete],J188,tblDisponibilidad[Fecha],D188,tblDisponibilidad[Estado],"No disponible")&gt;0,"NO DISPONIBLE",IF(COUNTIFS(tblDisponibilidad[ID de intérprete],J188,tblDisponibilidad[Fecha],D188,tblDisponibilidad[Estado],"Pendiente")&gt;0,"PENDIENTE",IF(COUNTIFS(tblDisponibilidad[ID de intérprete],J188,tblDisponibilidad[Fecha],D188,tblDisponibilidad[Estado],"Disponibilidad parcial")&gt;0,"DISPONIBILIDAD PARCIAL","DISPONIBLE"))))))</f>
        <v/>
      </c>
      <c r="M188" s="23">
        <f>IF(OR(J188="",D188="",E188="",F188=""),"",IF(F188&lt;=E188,"HORARIO NO VÁLIDO",IF(L188&lt;&gt;"DISPONIBILIDAD PARCIAL","",IF(OR(E188&lt;SUMIFS(tblDisponibilidad[Disponible desde],tblDisponibilidad[ID de intérprete],J188,tblDisponibilidad[Fecha],D188),F188&gt;SUMIFS(tblDisponibilidad[Disponible hasta],tblDisponibilidad[ID de intérprete],J188,tblDisponibilidad[Fecha],D188)),"FUERA DE HORARIO","DENTRO DEL HORARIO"))))</f>
        <v/>
      </c>
      <c r="N188" s="23">
        <f>IF(OR(J188="",D188="",E188="",F188="",H188="Cancelada"),"",IF(J188="PERSONAJE SIN ASIGNAR","",IF(SUMPRODUCT((tblEscenas[ID de intérprete]=J188)*(tblEscenas[Fecha propuesta]=D188)*(tblEscenas[Escena]&lt;&gt;B188)*(tblEscenas[Estado de planificación]&lt;&gt;"Cancelada")*(tblEscenas[Hora inicio]&lt;F188)*(tblEscenas[Hora fin]&gt;E188))&gt;0,"SOLAPE","")))</f>
        <v/>
      </c>
      <c r="O188" s="23">
        <f>IF(COUNTA(A188:I188)=0,"",IF(OR(A188="",B188="",D188="",E188="",F188="",I188=""),"INCOMPLETO",IF(J188="PERSONAJE SIN ASIGNAR","PERSONAJE SIN ASIGNAR",IF(M188="HORARIO NO VÁLIDO","INCOMPLETO",IF(L188="NO DISPONIBLE","NO DISPONIBLE",IF(M188="FUERA DE HORARIO","FUERA DE HORARIO",IF(N188="SOLAPE","SOLAPE",IF(L188="PENDIENTE","PENDIENTE",IF(L188="SIN REGISTRO","SIN REGISTRO",IF(OR(L188="DISPONIBLE",AND(L188="DISPONIBILIDAD PARCIAL",M188="DENTRO DEL HORARIO")),"OK","INCOMPLETO"))))))))))</f>
        <v/>
      </c>
      <c r="P188" s="22" t="n"/>
      <c r="Q188" s="23">
        <f>IF(A188="","",IF(AND(H188="Cancelada",Resumen!$C$6="No"),"No","Sí"))</f>
        <v/>
      </c>
      <c r="R188" s="45">
        <f>IF(OR(B188="",D188="",Q188&lt;&gt;"Sí"),0,IF(COUNTIFS($B$5:B188,B188,$D$5:D188,D188,$Q$5:Q188,"Sí")=1,1,0))</f>
        <v/>
      </c>
    </row>
    <row r="189">
      <c r="A189" s="21" t="n"/>
      <c r="B189" s="21" t="n"/>
      <c r="C189" s="22" t="n"/>
      <c r="D189" s="43" t="n"/>
      <c r="E189" s="44" t="n"/>
      <c r="F189" s="44" t="n"/>
      <c r="G189" s="21" t="n"/>
      <c r="H189" s="21" t="n"/>
      <c r="I189" s="21" t="n"/>
      <c r="J189" s="23">
        <f>IF(I189="","",IFERROR(INDEX(tblReparto[ID de intérprete],MATCH(I189,tblReparto[Personaje],0)),"PERSONAJE SIN ASIGNAR"))</f>
        <v/>
      </c>
      <c r="K189" s="23">
        <f>IF(I189="","",IFERROR(INDEX(tblReparto[Intérprete],MATCH(I189,tblReparto[Personaje],0)),"PERSONAJE SIN ASIGNAR"))</f>
        <v/>
      </c>
      <c r="L189" s="23">
        <f>IF(OR(J189="",D189=""),"",IF(J189="PERSONAJE SIN ASIGNAR","PERSONAJE SIN ASIGNAR",IF(COUNTIFS(tblDisponibilidad[ID de intérprete],J189,tblDisponibilidad[Fecha],D189)=0,"SIN REGISTRO",IF(COUNTIFS(tblDisponibilidad[ID de intérprete],J189,tblDisponibilidad[Fecha],D189,tblDisponibilidad[Estado],"No disponible")&gt;0,"NO DISPONIBLE",IF(COUNTIFS(tblDisponibilidad[ID de intérprete],J189,tblDisponibilidad[Fecha],D189,tblDisponibilidad[Estado],"Pendiente")&gt;0,"PENDIENTE",IF(COUNTIFS(tblDisponibilidad[ID de intérprete],J189,tblDisponibilidad[Fecha],D189,tblDisponibilidad[Estado],"Disponibilidad parcial")&gt;0,"DISPONIBILIDAD PARCIAL","DISPONIBLE"))))))</f>
        <v/>
      </c>
      <c r="M189" s="23">
        <f>IF(OR(J189="",D189="",E189="",F189=""),"",IF(F189&lt;=E189,"HORARIO NO VÁLIDO",IF(L189&lt;&gt;"DISPONIBILIDAD PARCIAL","",IF(OR(E189&lt;SUMIFS(tblDisponibilidad[Disponible desde],tblDisponibilidad[ID de intérprete],J189,tblDisponibilidad[Fecha],D189),F189&gt;SUMIFS(tblDisponibilidad[Disponible hasta],tblDisponibilidad[ID de intérprete],J189,tblDisponibilidad[Fecha],D189)),"FUERA DE HORARIO","DENTRO DEL HORARIO"))))</f>
        <v/>
      </c>
      <c r="N189" s="23">
        <f>IF(OR(J189="",D189="",E189="",F189="",H189="Cancelada"),"",IF(J189="PERSONAJE SIN ASIGNAR","",IF(SUMPRODUCT((tblEscenas[ID de intérprete]=J189)*(tblEscenas[Fecha propuesta]=D189)*(tblEscenas[Escena]&lt;&gt;B189)*(tblEscenas[Estado de planificación]&lt;&gt;"Cancelada")*(tblEscenas[Hora inicio]&lt;F189)*(tblEscenas[Hora fin]&gt;E189))&gt;0,"SOLAPE","")))</f>
        <v/>
      </c>
      <c r="O189" s="23">
        <f>IF(COUNTA(A189:I189)=0,"",IF(OR(A189="",B189="",D189="",E189="",F189="",I189=""),"INCOMPLETO",IF(J189="PERSONAJE SIN ASIGNAR","PERSONAJE SIN ASIGNAR",IF(M189="HORARIO NO VÁLIDO","INCOMPLETO",IF(L189="NO DISPONIBLE","NO DISPONIBLE",IF(M189="FUERA DE HORARIO","FUERA DE HORARIO",IF(N189="SOLAPE","SOLAPE",IF(L189="PENDIENTE","PENDIENTE",IF(L189="SIN REGISTRO","SIN REGISTRO",IF(OR(L189="DISPONIBLE",AND(L189="DISPONIBILIDAD PARCIAL",M189="DENTRO DEL HORARIO")),"OK","INCOMPLETO"))))))))))</f>
        <v/>
      </c>
      <c r="P189" s="22" t="n"/>
      <c r="Q189" s="23">
        <f>IF(A189="","",IF(AND(H189="Cancelada",Resumen!$C$6="No"),"No","Sí"))</f>
        <v/>
      </c>
      <c r="R189" s="45">
        <f>IF(OR(B189="",D189="",Q189&lt;&gt;"Sí"),0,IF(COUNTIFS($B$5:B189,B189,$D$5:D189,D189,$Q$5:Q189,"Sí")=1,1,0))</f>
        <v/>
      </c>
    </row>
    <row r="190">
      <c r="A190" s="21" t="n"/>
      <c r="B190" s="21" t="n"/>
      <c r="C190" s="22" t="n"/>
      <c r="D190" s="43" t="n"/>
      <c r="E190" s="44" t="n"/>
      <c r="F190" s="44" t="n"/>
      <c r="G190" s="21" t="n"/>
      <c r="H190" s="21" t="n"/>
      <c r="I190" s="21" t="n"/>
      <c r="J190" s="23">
        <f>IF(I190="","",IFERROR(INDEX(tblReparto[ID de intérprete],MATCH(I190,tblReparto[Personaje],0)),"PERSONAJE SIN ASIGNAR"))</f>
        <v/>
      </c>
      <c r="K190" s="23">
        <f>IF(I190="","",IFERROR(INDEX(tblReparto[Intérprete],MATCH(I190,tblReparto[Personaje],0)),"PERSONAJE SIN ASIGNAR"))</f>
        <v/>
      </c>
      <c r="L190" s="23">
        <f>IF(OR(J190="",D190=""),"",IF(J190="PERSONAJE SIN ASIGNAR","PERSONAJE SIN ASIGNAR",IF(COUNTIFS(tblDisponibilidad[ID de intérprete],J190,tblDisponibilidad[Fecha],D190)=0,"SIN REGISTRO",IF(COUNTIFS(tblDisponibilidad[ID de intérprete],J190,tblDisponibilidad[Fecha],D190,tblDisponibilidad[Estado],"No disponible")&gt;0,"NO DISPONIBLE",IF(COUNTIFS(tblDisponibilidad[ID de intérprete],J190,tblDisponibilidad[Fecha],D190,tblDisponibilidad[Estado],"Pendiente")&gt;0,"PENDIENTE",IF(COUNTIFS(tblDisponibilidad[ID de intérprete],J190,tblDisponibilidad[Fecha],D190,tblDisponibilidad[Estado],"Disponibilidad parcial")&gt;0,"DISPONIBILIDAD PARCIAL","DISPONIBLE"))))))</f>
        <v/>
      </c>
      <c r="M190" s="23">
        <f>IF(OR(J190="",D190="",E190="",F190=""),"",IF(F190&lt;=E190,"HORARIO NO VÁLIDO",IF(L190&lt;&gt;"DISPONIBILIDAD PARCIAL","",IF(OR(E190&lt;SUMIFS(tblDisponibilidad[Disponible desde],tblDisponibilidad[ID de intérprete],J190,tblDisponibilidad[Fecha],D190),F190&gt;SUMIFS(tblDisponibilidad[Disponible hasta],tblDisponibilidad[ID de intérprete],J190,tblDisponibilidad[Fecha],D190)),"FUERA DE HORARIO","DENTRO DEL HORARIO"))))</f>
        <v/>
      </c>
      <c r="N190" s="23">
        <f>IF(OR(J190="",D190="",E190="",F190="",H190="Cancelada"),"",IF(J190="PERSONAJE SIN ASIGNAR","",IF(SUMPRODUCT((tblEscenas[ID de intérprete]=J190)*(tblEscenas[Fecha propuesta]=D190)*(tblEscenas[Escena]&lt;&gt;B190)*(tblEscenas[Estado de planificación]&lt;&gt;"Cancelada")*(tblEscenas[Hora inicio]&lt;F190)*(tblEscenas[Hora fin]&gt;E190))&gt;0,"SOLAPE","")))</f>
        <v/>
      </c>
      <c r="O190" s="23">
        <f>IF(COUNTA(A190:I190)=0,"",IF(OR(A190="",B190="",D190="",E190="",F190="",I190=""),"INCOMPLETO",IF(J190="PERSONAJE SIN ASIGNAR","PERSONAJE SIN ASIGNAR",IF(M190="HORARIO NO VÁLIDO","INCOMPLETO",IF(L190="NO DISPONIBLE","NO DISPONIBLE",IF(M190="FUERA DE HORARIO","FUERA DE HORARIO",IF(N190="SOLAPE","SOLAPE",IF(L190="PENDIENTE","PENDIENTE",IF(L190="SIN REGISTRO","SIN REGISTRO",IF(OR(L190="DISPONIBLE",AND(L190="DISPONIBILIDAD PARCIAL",M190="DENTRO DEL HORARIO")),"OK","INCOMPLETO"))))))))))</f>
        <v/>
      </c>
      <c r="P190" s="22" t="n"/>
      <c r="Q190" s="23">
        <f>IF(A190="","",IF(AND(H190="Cancelada",Resumen!$C$6="No"),"No","Sí"))</f>
        <v/>
      </c>
      <c r="R190" s="45">
        <f>IF(OR(B190="",D190="",Q190&lt;&gt;"Sí"),0,IF(COUNTIFS($B$5:B190,B190,$D$5:D190,D190,$Q$5:Q190,"Sí")=1,1,0))</f>
        <v/>
      </c>
    </row>
    <row r="191">
      <c r="A191" s="21" t="n"/>
      <c r="B191" s="21" t="n"/>
      <c r="C191" s="22" t="n"/>
      <c r="D191" s="43" t="n"/>
      <c r="E191" s="44" t="n"/>
      <c r="F191" s="44" t="n"/>
      <c r="G191" s="21" t="n"/>
      <c r="H191" s="21" t="n"/>
      <c r="I191" s="21" t="n"/>
      <c r="J191" s="23">
        <f>IF(I191="","",IFERROR(INDEX(tblReparto[ID de intérprete],MATCH(I191,tblReparto[Personaje],0)),"PERSONAJE SIN ASIGNAR"))</f>
        <v/>
      </c>
      <c r="K191" s="23">
        <f>IF(I191="","",IFERROR(INDEX(tblReparto[Intérprete],MATCH(I191,tblReparto[Personaje],0)),"PERSONAJE SIN ASIGNAR"))</f>
        <v/>
      </c>
      <c r="L191" s="23">
        <f>IF(OR(J191="",D191=""),"",IF(J191="PERSONAJE SIN ASIGNAR","PERSONAJE SIN ASIGNAR",IF(COUNTIFS(tblDisponibilidad[ID de intérprete],J191,tblDisponibilidad[Fecha],D191)=0,"SIN REGISTRO",IF(COUNTIFS(tblDisponibilidad[ID de intérprete],J191,tblDisponibilidad[Fecha],D191,tblDisponibilidad[Estado],"No disponible")&gt;0,"NO DISPONIBLE",IF(COUNTIFS(tblDisponibilidad[ID de intérprete],J191,tblDisponibilidad[Fecha],D191,tblDisponibilidad[Estado],"Pendiente")&gt;0,"PENDIENTE",IF(COUNTIFS(tblDisponibilidad[ID de intérprete],J191,tblDisponibilidad[Fecha],D191,tblDisponibilidad[Estado],"Disponibilidad parcial")&gt;0,"DISPONIBILIDAD PARCIAL","DISPONIBLE"))))))</f>
        <v/>
      </c>
      <c r="M191" s="23">
        <f>IF(OR(J191="",D191="",E191="",F191=""),"",IF(F191&lt;=E191,"HORARIO NO VÁLIDO",IF(L191&lt;&gt;"DISPONIBILIDAD PARCIAL","",IF(OR(E191&lt;SUMIFS(tblDisponibilidad[Disponible desde],tblDisponibilidad[ID de intérprete],J191,tblDisponibilidad[Fecha],D191),F191&gt;SUMIFS(tblDisponibilidad[Disponible hasta],tblDisponibilidad[ID de intérprete],J191,tblDisponibilidad[Fecha],D191)),"FUERA DE HORARIO","DENTRO DEL HORARIO"))))</f>
        <v/>
      </c>
      <c r="N191" s="23">
        <f>IF(OR(J191="",D191="",E191="",F191="",H191="Cancelada"),"",IF(J191="PERSONAJE SIN ASIGNAR","",IF(SUMPRODUCT((tblEscenas[ID de intérprete]=J191)*(tblEscenas[Fecha propuesta]=D191)*(tblEscenas[Escena]&lt;&gt;B191)*(tblEscenas[Estado de planificación]&lt;&gt;"Cancelada")*(tblEscenas[Hora inicio]&lt;F191)*(tblEscenas[Hora fin]&gt;E191))&gt;0,"SOLAPE","")))</f>
        <v/>
      </c>
      <c r="O191" s="23">
        <f>IF(COUNTA(A191:I191)=0,"",IF(OR(A191="",B191="",D191="",E191="",F191="",I191=""),"INCOMPLETO",IF(J191="PERSONAJE SIN ASIGNAR","PERSONAJE SIN ASIGNAR",IF(M191="HORARIO NO VÁLIDO","INCOMPLETO",IF(L191="NO DISPONIBLE","NO DISPONIBLE",IF(M191="FUERA DE HORARIO","FUERA DE HORARIO",IF(N191="SOLAPE","SOLAPE",IF(L191="PENDIENTE","PENDIENTE",IF(L191="SIN REGISTRO","SIN REGISTRO",IF(OR(L191="DISPONIBLE",AND(L191="DISPONIBILIDAD PARCIAL",M191="DENTRO DEL HORARIO")),"OK","INCOMPLETO"))))))))))</f>
        <v/>
      </c>
      <c r="P191" s="22" t="n"/>
      <c r="Q191" s="23">
        <f>IF(A191="","",IF(AND(H191="Cancelada",Resumen!$C$6="No"),"No","Sí"))</f>
        <v/>
      </c>
      <c r="R191" s="45">
        <f>IF(OR(B191="",D191="",Q191&lt;&gt;"Sí"),0,IF(COUNTIFS($B$5:B191,B191,$D$5:D191,D191,$Q$5:Q191,"Sí")=1,1,0))</f>
        <v/>
      </c>
    </row>
    <row r="192">
      <c r="A192" s="21" t="n"/>
      <c r="B192" s="21" t="n"/>
      <c r="C192" s="22" t="n"/>
      <c r="D192" s="43" t="n"/>
      <c r="E192" s="44" t="n"/>
      <c r="F192" s="44" t="n"/>
      <c r="G192" s="21" t="n"/>
      <c r="H192" s="21" t="n"/>
      <c r="I192" s="21" t="n"/>
      <c r="J192" s="23">
        <f>IF(I192="","",IFERROR(INDEX(tblReparto[ID de intérprete],MATCH(I192,tblReparto[Personaje],0)),"PERSONAJE SIN ASIGNAR"))</f>
        <v/>
      </c>
      <c r="K192" s="23">
        <f>IF(I192="","",IFERROR(INDEX(tblReparto[Intérprete],MATCH(I192,tblReparto[Personaje],0)),"PERSONAJE SIN ASIGNAR"))</f>
        <v/>
      </c>
      <c r="L192" s="23">
        <f>IF(OR(J192="",D192=""),"",IF(J192="PERSONAJE SIN ASIGNAR","PERSONAJE SIN ASIGNAR",IF(COUNTIFS(tblDisponibilidad[ID de intérprete],J192,tblDisponibilidad[Fecha],D192)=0,"SIN REGISTRO",IF(COUNTIFS(tblDisponibilidad[ID de intérprete],J192,tblDisponibilidad[Fecha],D192,tblDisponibilidad[Estado],"No disponible")&gt;0,"NO DISPONIBLE",IF(COUNTIFS(tblDisponibilidad[ID de intérprete],J192,tblDisponibilidad[Fecha],D192,tblDisponibilidad[Estado],"Pendiente")&gt;0,"PENDIENTE",IF(COUNTIFS(tblDisponibilidad[ID de intérprete],J192,tblDisponibilidad[Fecha],D192,tblDisponibilidad[Estado],"Disponibilidad parcial")&gt;0,"DISPONIBILIDAD PARCIAL","DISPONIBLE"))))))</f>
        <v/>
      </c>
      <c r="M192" s="23">
        <f>IF(OR(J192="",D192="",E192="",F192=""),"",IF(F192&lt;=E192,"HORARIO NO VÁLIDO",IF(L192&lt;&gt;"DISPONIBILIDAD PARCIAL","",IF(OR(E192&lt;SUMIFS(tblDisponibilidad[Disponible desde],tblDisponibilidad[ID de intérprete],J192,tblDisponibilidad[Fecha],D192),F192&gt;SUMIFS(tblDisponibilidad[Disponible hasta],tblDisponibilidad[ID de intérprete],J192,tblDisponibilidad[Fecha],D192)),"FUERA DE HORARIO","DENTRO DEL HORARIO"))))</f>
        <v/>
      </c>
      <c r="N192" s="23">
        <f>IF(OR(J192="",D192="",E192="",F192="",H192="Cancelada"),"",IF(J192="PERSONAJE SIN ASIGNAR","",IF(SUMPRODUCT((tblEscenas[ID de intérprete]=J192)*(tblEscenas[Fecha propuesta]=D192)*(tblEscenas[Escena]&lt;&gt;B192)*(tblEscenas[Estado de planificación]&lt;&gt;"Cancelada")*(tblEscenas[Hora inicio]&lt;F192)*(tblEscenas[Hora fin]&gt;E192))&gt;0,"SOLAPE","")))</f>
        <v/>
      </c>
      <c r="O192" s="23">
        <f>IF(COUNTA(A192:I192)=0,"",IF(OR(A192="",B192="",D192="",E192="",F192="",I192=""),"INCOMPLETO",IF(J192="PERSONAJE SIN ASIGNAR","PERSONAJE SIN ASIGNAR",IF(M192="HORARIO NO VÁLIDO","INCOMPLETO",IF(L192="NO DISPONIBLE","NO DISPONIBLE",IF(M192="FUERA DE HORARIO","FUERA DE HORARIO",IF(N192="SOLAPE","SOLAPE",IF(L192="PENDIENTE","PENDIENTE",IF(L192="SIN REGISTRO","SIN REGISTRO",IF(OR(L192="DISPONIBLE",AND(L192="DISPONIBILIDAD PARCIAL",M192="DENTRO DEL HORARIO")),"OK","INCOMPLETO"))))))))))</f>
        <v/>
      </c>
      <c r="P192" s="22" t="n"/>
      <c r="Q192" s="23">
        <f>IF(A192="","",IF(AND(H192="Cancelada",Resumen!$C$6="No"),"No","Sí"))</f>
        <v/>
      </c>
      <c r="R192" s="45">
        <f>IF(OR(B192="",D192="",Q192&lt;&gt;"Sí"),0,IF(COUNTIFS($B$5:B192,B192,$D$5:D192,D192,$Q$5:Q192,"Sí")=1,1,0))</f>
        <v/>
      </c>
    </row>
    <row r="193">
      <c r="A193" s="21" t="n"/>
      <c r="B193" s="21" t="n"/>
      <c r="C193" s="22" t="n"/>
      <c r="D193" s="43" t="n"/>
      <c r="E193" s="44" t="n"/>
      <c r="F193" s="44" t="n"/>
      <c r="G193" s="21" t="n"/>
      <c r="H193" s="21" t="n"/>
      <c r="I193" s="21" t="n"/>
      <c r="J193" s="23">
        <f>IF(I193="","",IFERROR(INDEX(tblReparto[ID de intérprete],MATCH(I193,tblReparto[Personaje],0)),"PERSONAJE SIN ASIGNAR"))</f>
        <v/>
      </c>
      <c r="K193" s="23">
        <f>IF(I193="","",IFERROR(INDEX(tblReparto[Intérprete],MATCH(I193,tblReparto[Personaje],0)),"PERSONAJE SIN ASIGNAR"))</f>
        <v/>
      </c>
      <c r="L193" s="23">
        <f>IF(OR(J193="",D193=""),"",IF(J193="PERSONAJE SIN ASIGNAR","PERSONAJE SIN ASIGNAR",IF(COUNTIFS(tblDisponibilidad[ID de intérprete],J193,tblDisponibilidad[Fecha],D193)=0,"SIN REGISTRO",IF(COUNTIFS(tblDisponibilidad[ID de intérprete],J193,tblDisponibilidad[Fecha],D193,tblDisponibilidad[Estado],"No disponible")&gt;0,"NO DISPONIBLE",IF(COUNTIFS(tblDisponibilidad[ID de intérprete],J193,tblDisponibilidad[Fecha],D193,tblDisponibilidad[Estado],"Pendiente")&gt;0,"PENDIENTE",IF(COUNTIFS(tblDisponibilidad[ID de intérprete],J193,tblDisponibilidad[Fecha],D193,tblDisponibilidad[Estado],"Disponibilidad parcial")&gt;0,"DISPONIBILIDAD PARCIAL","DISPONIBLE"))))))</f>
        <v/>
      </c>
      <c r="M193" s="23">
        <f>IF(OR(J193="",D193="",E193="",F193=""),"",IF(F193&lt;=E193,"HORARIO NO VÁLIDO",IF(L193&lt;&gt;"DISPONIBILIDAD PARCIAL","",IF(OR(E193&lt;SUMIFS(tblDisponibilidad[Disponible desde],tblDisponibilidad[ID de intérprete],J193,tblDisponibilidad[Fecha],D193),F193&gt;SUMIFS(tblDisponibilidad[Disponible hasta],tblDisponibilidad[ID de intérprete],J193,tblDisponibilidad[Fecha],D193)),"FUERA DE HORARIO","DENTRO DEL HORARIO"))))</f>
        <v/>
      </c>
      <c r="N193" s="23">
        <f>IF(OR(J193="",D193="",E193="",F193="",H193="Cancelada"),"",IF(J193="PERSONAJE SIN ASIGNAR","",IF(SUMPRODUCT((tblEscenas[ID de intérprete]=J193)*(tblEscenas[Fecha propuesta]=D193)*(tblEscenas[Escena]&lt;&gt;B193)*(tblEscenas[Estado de planificación]&lt;&gt;"Cancelada")*(tblEscenas[Hora inicio]&lt;F193)*(tblEscenas[Hora fin]&gt;E193))&gt;0,"SOLAPE","")))</f>
        <v/>
      </c>
      <c r="O193" s="23">
        <f>IF(COUNTA(A193:I193)=0,"",IF(OR(A193="",B193="",D193="",E193="",F193="",I193=""),"INCOMPLETO",IF(J193="PERSONAJE SIN ASIGNAR","PERSONAJE SIN ASIGNAR",IF(M193="HORARIO NO VÁLIDO","INCOMPLETO",IF(L193="NO DISPONIBLE","NO DISPONIBLE",IF(M193="FUERA DE HORARIO","FUERA DE HORARIO",IF(N193="SOLAPE","SOLAPE",IF(L193="PENDIENTE","PENDIENTE",IF(L193="SIN REGISTRO","SIN REGISTRO",IF(OR(L193="DISPONIBLE",AND(L193="DISPONIBILIDAD PARCIAL",M193="DENTRO DEL HORARIO")),"OK","INCOMPLETO"))))))))))</f>
        <v/>
      </c>
      <c r="P193" s="22" t="n"/>
      <c r="Q193" s="23">
        <f>IF(A193="","",IF(AND(H193="Cancelada",Resumen!$C$6="No"),"No","Sí"))</f>
        <v/>
      </c>
      <c r="R193" s="45">
        <f>IF(OR(B193="",D193="",Q193&lt;&gt;"Sí"),0,IF(COUNTIFS($B$5:B193,B193,$D$5:D193,D193,$Q$5:Q193,"Sí")=1,1,0))</f>
        <v/>
      </c>
    </row>
    <row r="194">
      <c r="A194" s="21" t="n"/>
      <c r="B194" s="21" t="n"/>
      <c r="C194" s="22" t="n"/>
      <c r="D194" s="43" t="n"/>
      <c r="E194" s="44" t="n"/>
      <c r="F194" s="44" t="n"/>
      <c r="G194" s="21" t="n"/>
      <c r="H194" s="21" t="n"/>
      <c r="I194" s="21" t="n"/>
      <c r="J194" s="23">
        <f>IF(I194="","",IFERROR(INDEX(tblReparto[ID de intérprete],MATCH(I194,tblReparto[Personaje],0)),"PERSONAJE SIN ASIGNAR"))</f>
        <v/>
      </c>
      <c r="K194" s="23">
        <f>IF(I194="","",IFERROR(INDEX(tblReparto[Intérprete],MATCH(I194,tblReparto[Personaje],0)),"PERSONAJE SIN ASIGNAR"))</f>
        <v/>
      </c>
      <c r="L194" s="23">
        <f>IF(OR(J194="",D194=""),"",IF(J194="PERSONAJE SIN ASIGNAR","PERSONAJE SIN ASIGNAR",IF(COUNTIFS(tblDisponibilidad[ID de intérprete],J194,tblDisponibilidad[Fecha],D194)=0,"SIN REGISTRO",IF(COUNTIFS(tblDisponibilidad[ID de intérprete],J194,tblDisponibilidad[Fecha],D194,tblDisponibilidad[Estado],"No disponible")&gt;0,"NO DISPONIBLE",IF(COUNTIFS(tblDisponibilidad[ID de intérprete],J194,tblDisponibilidad[Fecha],D194,tblDisponibilidad[Estado],"Pendiente")&gt;0,"PENDIENTE",IF(COUNTIFS(tblDisponibilidad[ID de intérprete],J194,tblDisponibilidad[Fecha],D194,tblDisponibilidad[Estado],"Disponibilidad parcial")&gt;0,"DISPONIBILIDAD PARCIAL","DISPONIBLE"))))))</f>
        <v/>
      </c>
      <c r="M194" s="23">
        <f>IF(OR(J194="",D194="",E194="",F194=""),"",IF(F194&lt;=E194,"HORARIO NO VÁLIDO",IF(L194&lt;&gt;"DISPONIBILIDAD PARCIAL","",IF(OR(E194&lt;SUMIFS(tblDisponibilidad[Disponible desde],tblDisponibilidad[ID de intérprete],J194,tblDisponibilidad[Fecha],D194),F194&gt;SUMIFS(tblDisponibilidad[Disponible hasta],tblDisponibilidad[ID de intérprete],J194,tblDisponibilidad[Fecha],D194)),"FUERA DE HORARIO","DENTRO DEL HORARIO"))))</f>
        <v/>
      </c>
      <c r="N194" s="23">
        <f>IF(OR(J194="",D194="",E194="",F194="",H194="Cancelada"),"",IF(J194="PERSONAJE SIN ASIGNAR","",IF(SUMPRODUCT((tblEscenas[ID de intérprete]=J194)*(tblEscenas[Fecha propuesta]=D194)*(tblEscenas[Escena]&lt;&gt;B194)*(tblEscenas[Estado de planificación]&lt;&gt;"Cancelada")*(tblEscenas[Hora inicio]&lt;F194)*(tblEscenas[Hora fin]&gt;E194))&gt;0,"SOLAPE","")))</f>
        <v/>
      </c>
      <c r="O194" s="23">
        <f>IF(COUNTA(A194:I194)=0,"",IF(OR(A194="",B194="",D194="",E194="",F194="",I194=""),"INCOMPLETO",IF(J194="PERSONAJE SIN ASIGNAR","PERSONAJE SIN ASIGNAR",IF(M194="HORARIO NO VÁLIDO","INCOMPLETO",IF(L194="NO DISPONIBLE","NO DISPONIBLE",IF(M194="FUERA DE HORARIO","FUERA DE HORARIO",IF(N194="SOLAPE","SOLAPE",IF(L194="PENDIENTE","PENDIENTE",IF(L194="SIN REGISTRO","SIN REGISTRO",IF(OR(L194="DISPONIBLE",AND(L194="DISPONIBILIDAD PARCIAL",M194="DENTRO DEL HORARIO")),"OK","INCOMPLETO"))))))))))</f>
        <v/>
      </c>
      <c r="P194" s="22" t="n"/>
      <c r="Q194" s="23">
        <f>IF(A194="","",IF(AND(H194="Cancelada",Resumen!$C$6="No"),"No","Sí"))</f>
        <v/>
      </c>
      <c r="R194" s="45">
        <f>IF(OR(B194="",D194="",Q194&lt;&gt;"Sí"),0,IF(COUNTIFS($B$5:B194,B194,$D$5:D194,D194,$Q$5:Q194,"Sí")=1,1,0))</f>
        <v/>
      </c>
    </row>
    <row r="195">
      <c r="A195" s="21" t="n"/>
      <c r="B195" s="21" t="n"/>
      <c r="C195" s="22" t="n"/>
      <c r="D195" s="43" t="n"/>
      <c r="E195" s="44" t="n"/>
      <c r="F195" s="44" t="n"/>
      <c r="G195" s="21" t="n"/>
      <c r="H195" s="21" t="n"/>
      <c r="I195" s="21" t="n"/>
      <c r="J195" s="23">
        <f>IF(I195="","",IFERROR(INDEX(tblReparto[ID de intérprete],MATCH(I195,tblReparto[Personaje],0)),"PERSONAJE SIN ASIGNAR"))</f>
        <v/>
      </c>
      <c r="K195" s="23">
        <f>IF(I195="","",IFERROR(INDEX(tblReparto[Intérprete],MATCH(I195,tblReparto[Personaje],0)),"PERSONAJE SIN ASIGNAR"))</f>
        <v/>
      </c>
      <c r="L195" s="23">
        <f>IF(OR(J195="",D195=""),"",IF(J195="PERSONAJE SIN ASIGNAR","PERSONAJE SIN ASIGNAR",IF(COUNTIFS(tblDisponibilidad[ID de intérprete],J195,tblDisponibilidad[Fecha],D195)=0,"SIN REGISTRO",IF(COUNTIFS(tblDisponibilidad[ID de intérprete],J195,tblDisponibilidad[Fecha],D195,tblDisponibilidad[Estado],"No disponible")&gt;0,"NO DISPONIBLE",IF(COUNTIFS(tblDisponibilidad[ID de intérprete],J195,tblDisponibilidad[Fecha],D195,tblDisponibilidad[Estado],"Pendiente")&gt;0,"PENDIENTE",IF(COUNTIFS(tblDisponibilidad[ID de intérprete],J195,tblDisponibilidad[Fecha],D195,tblDisponibilidad[Estado],"Disponibilidad parcial")&gt;0,"DISPONIBILIDAD PARCIAL","DISPONIBLE"))))))</f>
        <v/>
      </c>
      <c r="M195" s="23">
        <f>IF(OR(J195="",D195="",E195="",F195=""),"",IF(F195&lt;=E195,"HORARIO NO VÁLIDO",IF(L195&lt;&gt;"DISPONIBILIDAD PARCIAL","",IF(OR(E195&lt;SUMIFS(tblDisponibilidad[Disponible desde],tblDisponibilidad[ID de intérprete],J195,tblDisponibilidad[Fecha],D195),F195&gt;SUMIFS(tblDisponibilidad[Disponible hasta],tblDisponibilidad[ID de intérprete],J195,tblDisponibilidad[Fecha],D195)),"FUERA DE HORARIO","DENTRO DEL HORARIO"))))</f>
        <v/>
      </c>
      <c r="N195" s="23">
        <f>IF(OR(J195="",D195="",E195="",F195="",H195="Cancelada"),"",IF(J195="PERSONAJE SIN ASIGNAR","",IF(SUMPRODUCT((tblEscenas[ID de intérprete]=J195)*(tblEscenas[Fecha propuesta]=D195)*(tblEscenas[Escena]&lt;&gt;B195)*(tblEscenas[Estado de planificación]&lt;&gt;"Cancelada")*(tblEscenas[Hora inicio]&lt;F195)*(tblEscenas[Hora fin]&gt;E195))&gt;0,"SOLAPE","")))</f>
        <v/>
      </c>
      <c r="O195" s="23">
        <f>IF(COUNTA(A195:I195)=0,"",IF(OR(A195="",B195="",D195="",E195="",F195="",I195=""),"INCOMPLETO",IF(J195="PERSONAJE SIN ASIGNAR","PERSONAJE SIN ASIGNAR",IF(M195="HORARIO NO VÁLIDO","INCOMPLETO",IF(L195="NO DISPONIBLE","NO DISPONIBLE",IF(M195="FUERA DE HORARIO","FUERA DE HORARIO",IF(N195="SOLAPE","SOLAPE",IF(L195="PENDIENTE","PENDIENTE",IF(L195="SIN REGISTRO","SIN REGISTRO",IF(OR(L195="DISPONIBLE",AND(L195="DISPONIBILIDAD PARCIAL",M195="DENTRO DEL HORARIO")),"OK","INCOMPLETO"))))))))))</f>
        <v/>
      </c>
      <c r="P195" s="22" t="n"/>
      <c r="Q195" s="23">
        <f>IF(A195="","",IF(AND(H195="Cancelada",Resumen!$C$6="No"),"No","Sí"))</f>
        <v/>
      </c>
      <c r="R195" s="45">
        <f>IF(OR(B195="",D195="",Q195&lt;&gt;"Sí"),0,IF(COUNTIFS($B$5:B195,B195,$D$5:D195,D195,$Q$5:Q195,"Sí")=1,1,0))</f>
        <v/>
      </c>
    </row>
    <row r="196">
      <c r="A196" s="21" t="n"/>
      <c r="B196" s="21" t="n"/>
      <c r="C196" s="22" t="n"/>
      <c r="D196" s="43" t="n"/>
      <c r="E196" s="44" t="n"/>
      <c r="F196" s="44" t="n"/>
      <c r="G196" s="21" t="n"/>
      <c r="H196" s="21" t="n"/>
      <c r="I196" s="21" t="n"/>
      <c r="J196" s="23">
        <f>IF(I196="","",IFERROR(INDEX(tblReparto[ID de intérprete],MATCH(I196,tblReparto[Personaje],0)),"PERSONAJE SIN ASIGNAR"))</f>
        <v/>
      </c>
      <c r="K196" s="23">
        <f>IF(I196="","",IFERROR(INDEX(tblReparto[Intérprete],MATCH(I196,tblReparto[Personaje],0)),"PERSONAJE SIN ASIGNAR"))</f>
        <v/>
      </c>
      <c r="L196" s="23">
        <f>IF(OR(J196="",D196=""),"",IF(J196="PERSONAJE SIN ASIGNAR","PERSONAJE SIN ASIGNAR",IF(COUNTIFS(tblDisponibilidad[ID de intérprete],J196,tblDisponibilidad[Fecha],D196)=0,"SIN REGISTRO",IF(COUNTIFS(tblDisponibilidad[ID de intérprete],J196,tblDisponibilidad[Fecha],D196,tblDisponibilidad[Estado],"No disponible")&gt;0,"NO DISPONIBLE",IF(COUNTIFS(tblDisponibilidad[ID de intérprete],J196,tblDisponibilidad[Fecha],D196,tblDisponibilidad[Estado],"Pendiente")&gt;0,"PENDIENTE",IF(COUNTIFS(tblDisponibilidad[ID de intérprete],J196,tblDisponibilidad[Fecha],D196,tblDisponibilidad[Estado],"Disponibilidad parcial")&gt;0,"DISPONIBILIDAD PARCIAL","DISPONIBLE"))))))</f>
        <v/>
      </c>
      <c r="M196" s="23">
        <f>IF(OR(J196="",D196="",E196="",F196=""),"",IF(F196&lt;=E196,"HORARIO NO VÁLIDO",IF(L196&lt;&gt;"DISPONIBILIDAD PARCIAL","",IF(OR(E196&lt;SUMIFS(tblDisponibilidad[Disponible desde],tblDisponibilidad[ID de intérprete],J196,tblDisponibilidad[Fecha],D196),F196&gt;SUMIFS(tblDisponibilidad[Disponible hasta],tblDisponibilidad[ID de intérprete],J196,tblDisponibilidad[Fecha],D196)),"FUERA DE HORARIO","DENTRO DEL HORARIO"))))</f>
        <v/>
      </c>
      <c r="N196" s="23">
        <f>IF(OR(J196="",D196="",E196="",F196="",H196="Cancelada"),"",IF(J196="PERSONAJE SIN ASIGNAR","",IF(SUMPRODUCT((tblEscenas[ID de intérprete]=J196)*(tblEscenas[Fecha propuesta]=D196)*(tblEscenas[Escena]&lt;&gt;B196)*(tblEscenas[Estado de planificación]&lt;&gt;"Cancelada")*(tblEscenas[Hora inicio]&lt;F196)*(tblEscenas[Hora fin]&gt;E196))&gt;0,"SOLAPE","")))</f>
        <v/>
      </c>
      <c r="O196" s="23">
        <f>IF(COUNTA(A196:I196)=0,"",IF(OR(A196="",B196="",D196="",E196="",F196="",I196=""),"INCOMPLETO",IF(J196="PERSONAJE SIN ASIGNAR","PERSONAJE SIN ASIGNAR",IF(M196="HORARIO NO VÁLIDO","INCOMPLETO",IF(L196="NO DISPONIBLE","NO DISPONIBLE",IF(M196="FUERA DE HORARIO","FUERA DE HORARIO",IF(N196="SOLAPE","SOLAPE",IF(L196="PENDIENTE","PENDIENTE",IF(L196="SIN REGISTRO","SIN REGISTRO",IF(OR(L196="DISPONIBLE",AND(L196="DISPONIBILIDAD PARCIAL",M196="DENTRO DEL HORARIO")),"OK","INCOMPLETO"))))))))))</f>
        <v/>
      </c>
      <c r="P196" s="22" t="n"/>
      <c r="Q196" s="23">
        <f>IF(A196="","",IF(AND(H196="Cancelada",Resumen!$C$6="No"),"No","Sí"))</f>
        <v/>
      </c>
      <c r="R196" s="45">
        <f>IF(OR(B196="",D196="",Q196&lt;&gt;"Sí"),0,IF(COUNTIFS($B$5:B196,B196,$D$5:D196,D196,$Q$5:Q196,"Sí")=1,1,0))</f>
        <v/>
      </c>
    </row>
    <row r="197">
      <c r="A197" s="21" t="n"/>
      <c r="B197" s="21" t="n"/>
      <c r="C197" s="22" t="n"/>
      <c r="D197" s="43" t="n"/>
      <c r="E197" s="44" t="n"/>
      <c r="F197" s="44" t="n"/>
      <c r="G197" s="21" t="n"/>
      <c r="H197" s="21" t="n"/>
      <c r="I197" s="21" t="n"/>
      <c r="J197" s="23">
        <f>IF(I197="","",IFERROR(INDEX(tblReparto[ID de intérprete],MATCH(I197,tblReparto[Personaje],0)),"PERSONAJE SIN ASIGNAR"))</f>
        <v/>
      </c>
      <c r="K197" s="23">
        <f>IF(I197="","",IFERROR(INDEX(tblReparto[Intérprete],MATCH(I197,tblReparto[Personaje],0)),"PERSONAJE SIN ASIGNAR"))</f>
        <v/>
      </c>
      <c r="L197" s="23">
        <f>IF(OR(J197="",D197=""),"",IF(J197="PERSONAJE SIN ASIGNAR","PERSONAJE SIN ASIGNAR",IF(COUNTIFS(tblDisponibilidad[ID de intérprete],J197,tblDisponibilidad[Fecha],D197)=0,"SIN REGISTRO",IF(COUNTIFS(tblDisponibilidad[ID de intérprete],J197,tblDisponibilidad[Fecha],D197,tblDisponibilidad[Estado],"No disponible")&gt;0,"NO DISPONIBLE",IF(COUNTIFS(tblDisponibilidad[ID de intérprete],J197,tblDisponibilidad[Fecha],D197,tblDisponibilidad[Estado],"Pendiente")&gt;0,"PENDIENTE",IF(COUNTIFS(tblDisponibilidad[ID de intérprete],J197,tblDisponibilidad[Fecha],D197,tblDisponibilidad[Estado],"Disponibilidad parcial")&gt;0,"DISPONIBILIDAD PARCIAL","DISPONIBLE"))))))</f>
        <v/>
      </c>
      <c r="M197" s="23">
        <f>IF(OR(J197="",D197="",E197="",F197=""),"",IF(F197&lt;=E197,"HORARIO NO VÁLIDO",IF(L197&lt;&gt;"DISPONIBILIDAD PARCIAL","",IF(OR(E197&lt;SUMIFS(tblDisponibilidad[Disponible desde],tblDisponibilidad[ID de intérprete],J197,tblDisponibilidad[Fecha],D197),F197&gt;SUMIFS(tblDisponibilidad[Disponible hasta],tblDisponibilidad[ID de intérprete],J197,tblDisponibilidad[Fecha],D197)),"FUERA DE HORARIO","DENTRO DEL HORARIO"))))</f>
        <v/>
      </c>
      <c r="N197" s="23">
        <f>IF(OR(J197="",D197="",E197="",F197="",H197="Cancelada"),"",IF(J197="PERSONAJE SIN ASIGNAR","",IF(SUMPRODUCT((tblEscenas[ID de intérprete]=J197)*(tblEscenas[Fecha propuesta]=D197)*(tblEscenas[Escena]&lt;&gt;B197)*(tblEscenas[Estado de planificación]&lt;&gt;"Cancelada")*(tblEscenas[Hora inicio]&lt;F197)*(tblEscenas[Hora fin]&gt;E197))&gt;0,"SOLAPE","")))</f>
        <v/>
      </c>
      <c r="O197" s="23">
        <f>IF(COUNTA(A197:I197)=0,"",IF(OR(A197="",B197="",D197="",E197="",F197="",I197=""),"INCOMPLETO",IF(J197="PERSONAJE SIN ASIGNAR","PERSONAJE SIN ASIGNAR",IF(M197="HORARIO NO VÁLIDO","INCOMPLETO",IF(L197="NO DISPONIBLE","NO DISPONIBLE",IF(M197="FUERA DE HORARIO","FUERA DE HORARIO",IF(N197="SOLAPE","SOLAPE",IF(L197="PENDIENTE","PENDIENTE",IF(L197="SIN REGISTRO","SIN REGISTRO",IF(OR(L197="DISPONIBLE",AND(L197="DISPONIBILIDAD PARCIAL",M197="DENTRO DEL HORARIO")),"OK","INCOMPLETO"))))))))))</f>
        <v/>
      </c>
      <c r="P197" s="22" t="n"/>
      <c r="Q197" s="23">
        <f>IF(A197="","",IF(AND(H197="Cancelada",Resumen!$C$6="No"),"No","Sí"))</f>
        <v/>
      </c>
      <c r="R197" s="45">
        <f>IF(OR(B197="",D197="",Q197&lt;&gt;"Sí"),0,IF(COUNTIFS($B$5:B197,B197,$D$5:D197,D197,$Q$5:Q197,"Sí")=1,1,0))</f>
        <v/>
      </c>
    </row>
    <row r="198">
      <c r="A198" s="21" t="n"/>
      <c r="B198" s="21" t="n"/>
      <c r="C198" s="22" t="n"/>
      <c r="D198" s="43" t="n"/>
      <c r="E198" s="44" t="n"/>
      <c r="F198" s="44" t="n"/>
      <c r="G198" s="21" t="n"/>
      <c r="H198" s="21" t="n"/>
      <c r="I198" s="21" t="n"/>
      <c r="J198" s="23">
        <f>IF(I198="","",IFERROR(INDEX(tblReparto[ID de intérprete],MATCH(I198,tblReparto[Personaje],0)),"PERSONAJE SIN ASIGNAR"))</f>
        <v/>
      </c>
      <c r="K198" s="23">
        <f>IF(I198="","",IFERROR(INDEX(tblReparto[Intérprete],MATCH(I198,tblReparto[Personaje],0)),"PERSONAJE SIN ASIGNAR"))</f>
        <v/>
      </c>
      <c r="L198" s="23">
        <f>IF(OR(J198="",D198=""),"",IF(J198="PERSONAJE SIN ASIGNAR","PERSONAJE SIN ASIGNAR",IF(COUNTIFS(tblDisponibilidad[ID de intérprete],J198,tblDisponibilidad[Fecha],D198)=0,"SIN REGISTRO",IF(COUNTIFS(tblDisponibilidad[ID de intérprete],J198,tblDisponibilidad[Fecha],D198,tblDisponibilidad[Estado],"No disponible")&gt;0,"NO DISPONIBLE",IF(COUNTIFS(tblDisponibilidad[ID de intérprete],J198,tblDisponibilidad[Fecha],D198,tblDisponibilidad[Estado],"Pendiente")&gt;0,"PENDIENTE",IF(COUNTIFS(tblDisponibilidad[ID de intérprete],J198,tblDisponibilidad[Fecha],D198,tblDisponibilidad[Estado],"Disponibilidad parcial")&gt;0,"DISPONIBILIDAD PARCIAL","DISPONIBLE"))))))</f>
        <v/>
      </c>
      <c r="M198" s="23">
        <f>IF(OR(J198="",D198="",E198="",F198=""),"",IF(F198&lt;=E198,"HORARIO NO VÁLIDO",IF(L198&lt;&gt;"DISPONIBILIDAD PARCIAL","",IF(OR(E198&lt;SUMIFS(tblDisponibilidad[Disponible desde],tblDisponibilidad[ID de intérprete],J198,tblDisponibilidad[Fecha],D198),F198&gt;SUMIFS(tblDisponibilidad[Disponible hasta],tblDisponibilidad[ID de intérprete],J198,tblDisponibilidad[Fecha],D198)),"FUERA DE HORARIO","DENTRO DEL HORARIO"))))</f>
        <v/>
      </c>
      <c r="N198" s="23">
        <f>IF(OR(J198="",D198="",E198="",F198="",H198="Cancelada"),"",IF(J198="PERSONAJE SIN ASIGNAR","",IF(SUMPRODUCT((tblEscenas[ID de intérprete]=J198)*(tblEscenas[Fecha propuesta]=D198)*(tblEscenas[Escena]&lt;&gt;B198)*(tblEscenas[Estado de planificación]&lt;&gt;"Cancelada")*(tblEscenas[Hora inicio]&lt;F198)*(tblEscenas[Hora fin]&gt;E198))&gt;0,"SOLAPE","")))</f>
        <v/>
      </c>
      <c r="O198" s="23">
        <f>IF(COUNTA(A198:I198)=0,"",IF(OR(A198="",B198="",D198="",E198="",F198="",I198=""),"INCOMPLETO",IF(J198="PERSONAJE SIN ASIGNAR","PERSONAJE SIN ASIGNAR",IF(M198="HORARIO NO VÁLIDO","INCOMPLETO",IF(L198="NO DISPONIBLE","NO DISPONIBLE",IF(M198="FUERA DE HORARIO","FUERA DE HORARIO",IF(N198="SOLAPE","SOLAPE",IF(L198="PENDIENTE","PENDIENTE",IF(L198="SIN REGISTRO","SIN REGISTRO",IF(OR(L198="DISPONIBLE",AND(L198="DISPONIBILIDAD PARCIAL",M198="DENTRO DEL HORARIO")),"OK","INCOMPLETO"))))))))))</f>
        <v/>
      </c>
      <c r="P198" s="22" t="n"/>
      <c r="Q198" s="23">
        <f>IF(A198="","",IF(AND(H198="Cancelada",Resumen!$C$6="No"),"No","Sí"))</f>
        <v/>
      </c>
      <c r="R198" s="45">
        <f>IF(OR(B198="",D198="",Q198&lt;&gt;"Sí"),0,IF(COUNTIFS($B$5:B198,B198,$D$5:D198,D198,$Q$5:Q198,"Sí")=1,1,0))</f>
        <v/>
      </c>
    </row>
    <row r="199">
      <c r="A199" s="21" t="n"/>
      <c r="B199" s="21" t="n"/>
      <c r="C199" s="22" t="n"/>
      <c r="D199" s="43" t="n"/>
      <c r="E199" s="44" t="n"/>
      <c r="F199" s="44" t="n"/>
      <c r="G199" s="21" t="n"/>
      <c r="H199" s="21" t="n"/>
      <c r="I199" s="21" t="n"/>
      <c r="J199" s="23">
        <f>IF(I199="","",IFERROR(INDEX(tblReparto[ID de intérprete],MATCH(I199,tblReparto[Personaje],0)),"PERSONAJE SIN ASIGNAR"))</f>
        <v/>
      </c>
      <c r="K199" s="23">
        <f>IF(I199="","",IFERROR(INDEX(tblReparto[Intérprete],MATCH(I199,tblReparto[Personaje],0)),"PERSONAJE SIN ASIGNAR"))</f>
        <v/>
      </c>
      <c r="L199" s="23">
        <f>IF(OR(J199="",D199=""),"",IF(J199="PERSONAJE SIN ASIGNAR","PERSONAJE SIN ASIGNAR",IF(COUNTIFS(tblDisponibilidad[ID de intérprete],J199,tblDisponibilidad[Fecha],D199)=0,"SIN REGISTRO",IF(COUNTIFS(tblDisponibilidad[ID de intérprete],J199,tblDisponibilidad[Fecha],D199,tblDisponibilidad[Estado],"No disponible")&gt;0,"NO DISPONIBLE",IF(COUNTIFS(tblDisponibilidad[ID de intérprete],J199,tblDisponibilidad[Fecha],D199,tblDisponibilidad[Estado],"Pendiente")&gt;0,"PENDIENTE",IF(COUNTIFS(tblDisponibilidad[ID de intérprete],J199,tblDisponibilidad[Fecha],D199,tblDisponibilidad[Estado],"Disponibilidad parcial")&gt;0,"DISPONIBILIDAD PARCIAL","DISPONIBLE"))))))</f>
        <v/>
      </c>
      <c r="M199" s="23">
        <f>IF(OR(J199="",D199="",E199="",F199=""),"",IF(F199&lt;=E199,"HORARIO NO VÁLIDO",IF(L199&lt;&gt;"DISPONIBILIDAD PARCIAL","",IF(OR(E199&lt;SUMIFS(tblDisponibilidad[Disponible desde],tblDisponibilidad[ID de intérprete],J199,tblDisponibilidad[Fecha],D199),F199&gt;SUMIFS(tblDisponibilidad[Disponible hasta],tblDisponibilidad[ID de intérprete],J199,tblDisponibilidad[Fecha],D199)),"FUERA DE HORARIO","DENTRO DEL HORARIO"))))</f>
        <v/>
      </c>
      <c r="N199" s="23">
        <f>IF(OR(J199="",D199="",E199="",F199="",H199="Cancelada"),"",IF(J199="PERSONAJE SIN ASIGNAR","",IF(SUMPRODUCT((tblEscenas[ID de intérprete]=J199)*(tblEscenas[Fecha propuesta]=D199)*(tblEscenas[Escena]&lt;&gt;B199)*(tblEscenas[Estado de planificación]&lt;&gt;"Cancelada")*(tblEscenas[Hora inicio]&lt;F199)*(tblEscenas[Hora fin]&gt;E199))&gt;0,"SOLAPE","")))</f>
        <v/>
      </c>
      <c r="O199" s="23">
        <f>IF(COUNTA(A199:I199)=0,"",IF(OR(A199="",B199="",D199="",E199="",F199="",I199=""),"INCOMPLETO",IF(J199="PERSONAJE SIN ASIGNAR","PERSONAJE SIN ASIGNAR",IF(M199="HORARIO NO VÁLIDO","INCOMPLETO",IF(L199="NO DISPONIBLE","NO DISPONIBLE",IF(M199="FUERA DE HORARIO","FUERA DE HORARIO",IF(N199="SOLAPE","SOLAPE",IF(L199="PENDIENTE","PENDIENTE",IF(L199="SIN REGISTRO","SIN REGISTRO",IF(OR(L199="DISPONIBLE",AND(L199="DISPONIBILIDAD PARCIAL",M199="DENTRO DEL HORARIO")),"OK","INCOMPLETO"))))))))))</f>
        <v/>
      </c>
      <c r="P199" s="22" t="n"/>
      <c r="Q199" s="23">
        <f>IF(A199="","",IF(AND(H199="Cancelada",Resumen!$C$6="No"),"No","Sí"))</f>
        <v/>
      </c>
      <c r="R199" s="45">
        <f>IF(OR(B199="",D199="",Q199&lt;&gt;"Sí"),0,IF(COUNTIFS($B$5:B199,B199,$D$5:D199,D199,$Q$5:Q199,"Sí")=1,1,0))</f>
        <v/>
      </c>
    </row>
    <row r="200">
      <c r="A200" s="21" t="n"/>
      <c r="B200" s="21" t="n"/>
      <c r="C200" s="22" t="n"/>
      <c r="D200" s="43" t="n"/>
      <c r="E200" s="44" t="n"/>
      <c r="F200" s="44" t="n"/>
      <c r="G200" s="21" t="n"/>
      <c r="H200" s="21" t="n"/>
      <c r="I200" s="21" t="n"/>
      <c r="J200" s="23">
        <f>IF(I200="","",IFERROR(INDEX(tblReparto[ID de intérprete],MATCH(I200,tblReparto[Personaje],0)),"PERSONAJE SIN ASIGNAR"))</f>
        <v/>
      </c>
      <c r="K200" s="23">
        <f>IF(I200="","",IFERROR(INDEX(tblReparto[Intérprete],MATCH(I200,tblReparto[Personaje],0)),"PERSONAJE SIN ASIGNAR"))</f>
        <v/>
      </c>
      <c r="L200" s="23">
        <f>IF(OR(J200="",D200=""),"",IF(J200="PERSONAJE SIN ASIGNAR","PERSONAJE SIN ASIGNAR",IF(COUNTIFS(tblDisponibilidad[ID de intérprete],J200,tblDisponibilidad[Fecha],D200)=0,"SIN REGISTRO",IF(COUNTIFS(tblDisponibilidad[ID de intérprete],J200,tblDisponibilidad[Fecha],D200,tblDisponibilidad[Estado],"No disponible")&gt;0,"NO DISPONIBLE",IF(COUNTIFS(tblDisponibilidad[ID de intérprete],J200,tblDisponibilidad[Fecha],D200,tblDisponibilidad[Estado],"Pendiente")&gt;0,"PENDIENTE",IF(COUNTIFS(tblDisponibilidad[ID de intérprete],J200,tblDisponibilidad[Fecha],D200,tblDisponibilidad[Estado],"Disponibilidad parcial")&gt;0,"DISPONIBILIDAD PARCIAL","DISPONIBLE"))))))</f>
        <v/>
      </c>
      <c r="M200" s="23">
        <f>IF(OR(J200="",D200="",E200="",F200=""),"",IF(F200&lt;=E200,"HORARIO NO VÁLIDO",IF(L200&lt;&gt;"DISPONIBILIDAD PARCIAL","",IF(OR(E200&lt;SUMIFS(tblDisponibilidad[Disponible desde],tblDisponibilidad[ID de intérprete],J200,tblDisponibilidad[Fecha],D200),F200&gt;SUMIFS(tblDisponibilidad[Disponible hasta],tblDisponibilidad[ID de intérprete],J200,tblDisponibilidad[Fecha],D200)),"FUERA DE HORARIO","DENTRO DEL HORARIO"))))</f>
        <v/>
      </c>
      <c r="N200" s="23">
        <f>IF(OR(J200="",D200="",E200="",F200="",H200="Cancelada"),"",IF(J200="PERSONAJE SIN ASIGNAR","",IF(SUMPRODUCT((tblEscenas[ID de intérprete]=J200)*(tblEscenas[Fecha propuesta]=D200)*(tblEscenas[Escena]&lt;&gt;B200)*(tblEscenas[Estado de planificación]&lt;&gt;"Cancelada")*(tblEscenas[Hora inicio]&lt;F200)*(tblEscenas[Hora fin]&gt;E200))&gt;0,"SOLAPE","")))</f>
        <v/>
      </c>
      <c r="O200" s="23">
        <f>IF(COUNTA(A200:I200)=0,"",IF(OR(A200="",B200="",D200="",E200="",F200="",I200=""),"INCOMPLETO",IF(J200="PERSONAJE SIN ASIGNAR","PERSONAJE SIN ASIGNAR",IF(M200="HORARIO NO VÁLIDO","INCOMPLETO",IF(L200="NO DISPONIBLE","NO DISPONIBLE",IF(M200="FUERA DE HORARIO","FUERA DE HORARIO",IF(N200="SOLAPE","SOLAPE",IF(L200="PENDIENTE","PENDIENTE",IF(L200="SIN REGISTRO","SIN REGISTRO",IF(OR(L200="DISPONIBLE",AND(L200="DISPONIBILIDAD PARCIAL",M200="DENTRO DEL HORARIO")),"OK","INCOMPLETO"))))))))))</f>
        <v/>
      </c>
      <c r="P200" s="22" t="n"/>
      <c r="Q200" s="23">
        <f>IF(A200="","",IF(AND(H200="Cancelada",Resumen!$C$6="No"),"No","Sí"))</f>
        <v/>
      </c>
      <c r="R200" s="45">
        <f>IF(OR(B200="",D200="",Q200&lt;&gt;"Sí"),0,IF(COUNTIFS($B$5:B200,B200,$D$5:D200,D200,$Q$5:Q200,"Sí")=1,1,0))</f>
        <v/>
      </c>
    </row>
    <row r="201">
      <c r="A201" s="21" t="n"/>
      <c r="B201" s="21" t="n"/>
      <c r="C201" s="22" t="n"/>
      <c r="D201" s="43" t="n"/>
      <c r="E201" s="44" t="n"/>
      <c r="F201" s="44" t="n"/>
      <c r="G201" s="21" t="n"/>
      <c r="H201" s="21" t="n"/>
      <c r="I201" s="21" t="n"/>
      <c r="J201" s="23">
        <f>IF(I201="","",IFERROR(INDEX(tblReparto[ID de intérprete],MATCH(I201,tblReparto[Personaje],0)),"PERSONAJE SIN ASIGNAR"))</f>
        <v/>
      </c>
      <c r="K201" s="23">
        <f>IF(I201="","",IFERROR(INDEX(tblReparto[Intérprete],MATCH(I201,tblReparto[Personaje],0)),"PERSONAJE SIN ASIGNAR"))</f>
        <v/>
      </c>
      <c r="L201" s="23">
        <f>IF(OR(J201="",D201=""),"",IF(J201="PERSONAJE SIN ASIGNAR","PERSONAJE SIN ASIGNAR",IF(COUNTIFS(tblDisponibilidad[ID de intérprete],J201,tblDisponibilidad[Fecha],D201)=0,"SIN REGISTRO",IF(COUNTIFS(tblDisponibilidad[ID de intérprete],J201,tblDisponibilidad[Fecha],D201,tblDisponibilidad[Estado],"No disponible")&gt;0,"NO DISPONIBLE",IF(COUNTIFS(tblDisponibilidad[ID de intérprete],J201,tblDisponibilidad[Fecha],D201,tblDisponibilidad[Estado],"Pendiente")&gt;0,"PENDIENTE",IF(COUNTIFS(tblDisponibilidad[ID de intérprete],J201,tblDisponibilidad[Fecha],D201,tblDisponibilidad[Estado],"Disponibilidad parcial")&gt;0,"DISPONIBILIDAD PARCIAL","DISPONIBLE"))))))</f>
        <v/>
      </c>
      <c r="M201" s="23">
        <f>IF(OR(J201="",D201="",E201="",F201=""),"",IF(F201&lt;=E201,"HORARIO NO VÁLIDO",IF(L201&lt;&gt;"DISPONIBILIDAD PARCIAL","",IF(OR(E201&lt;SUMIFS(tblDisponibilidad[Disponible desde],tblDisponibilidad[ID de intérprete],J201,tblDisponibilidad[Fecha],D201),F201&gt;SUMIFS(tblDisponibilidad[Disponible hasta],tblDisponibilidad[ID de intérprete],J201,tblDisponibilidad[Fecha],D201)),"FUERA DE HORARIO","DENTRO DEL HORARIO"))))</f>
        <v/>
      </c>
      <c r="N201" s="23">
        <f>IF(OR(J201="",D201="",E201="",F201="",H201="Cancelada"),"",IF(J201="PERSONAJE SIN ASIGNAR","",IF(SUMPRODUCT((tblEscenas[ID de intérprete]=J201)*(tblEscenas[Fecha propuesta]=D201)*(tblEscenas[Escena]&lt;&gt;B201)*(tblEscenas[Estado de planificación]&lt;&gt;"Cancelada")*(tblEscenas[Hora inicio]&lt;F201)*(tblEscenas[Hora fin]&gt;E201))&gt;0,"SOLAPE","")))</f>
        <v/>
      </c>
      <c r="O201" s="23">
        <f>IF(COUNTA(A201:I201)=0,"",IF(OR(A201="",B201="",D201="",E201="",F201="",I201=""),"INCOMPLETO",IF(J201="PERSONAJE SIN ASIGNAR","PERSONAJE SIN ASIGNAR",IF(M201="HORARIO NO VÁLIDO","INCOMPLETO",IF(L201="NO DISPONIBLE","NO DISPONIBLE",IF(M201="FUERA DE HORARIO","FUERA DE HORARIO",IF(N201="SOLAPE","SOLAPE",IF(L201="PENDIENTE","PENDIENTE",IF(L201="SIN REGISTRO","SIN REGISTRO",IF(OR(L201="DISPONIBLE",AND(L201="DISPONIBILIDAD PARCIAL",M201="DENTRO DEL HORARIO")),"OK","INCOMPLETO"))))))))))</f>
        <v/>
      </c>
      <c r="P201" s="22" t="n"/>
      <c r="Q201" s="23">
        <f>IF(A201="","",IF(AND(H201="Cancelada",Resumen!$C$6="No"),"No","Sí"))</f>
        <v/>
      </c>
      <c r="R201" s="45">
        <f>IF(OR(B201="",D201="",Q201&lt;&gt;"Sí"),0,IF(COUNTIFS($B$5:B201,B201,$D$5:D201,D201,$Q$5:Q201,"Sí")=1,1,0))</f>
        <v/>
      </c>
    </row>
    <row r="202">
      <c r="A202" s="21" t="n"/>
      <c r="B202" s="21" t="n"/>
      <c r="C202" s="22" t="n"/>
      <c r="D202" s="43" t="n"/>
      <c r="E202" s="44" t="n"/>
      <c r="F202" s="44" t="n"/>
      <c r="G202" s="21" t="n"/>
      <c r="H202" s="21" t="n"/>
      <c r="I202" s="21" t="n"/>
      <c r="J202" s="23">
        <f>IF(I202="","",IFERROR(INDEX(tblReparto[ID de intérprete],MATCH(I202,tblReparto[Personaje],0)),"PERSONAJE SIN ASIGNAR"))</f>
        <v/>
      </c>
      <c r="K202" s="23">
        <f>IF(I202="","",IFERROR(INDEX(tblReparto[Intérprete],MATCH(I202,tblReparto[Personaje],0)),"PERSONAJE SIN ASIGNAR"))</f>
        <v/>
      </c>
      <c r="L202" s="23">
        <f>IF(OR(J202="",D202=""),"",IF(J202="PERSONAJE SIN ASIGNAR","PERSONAJE SIN ASIGNAR",IF(COUNTIFS(tblDisponibilidad[ID de intérprete],J202,tblDisponibilidad[Fecha],D202)=0,"SIN REGISTRO",IF(COUNTIFS(tblDisponibilidad[ID de intérprete],J202,tblDisponibilidad[Fecha],D202,tblDisponibilidad[Estado],"No disponible")&gt;0,"NO DISPONIBLE",IF(COUNTIFS(tblDisponibilidad[ID de intérprete],J202,tblDisponibilidad[Fecha],D202,tblDisponibilidad[Estado],"Pendiente")&gt;0,"PENDIENTE",IF(COUNTIFS(tblDisponibilidad[ID de intérprete],J202,tblDisponibilidad[Fecha],D202,tblDisponibilidad[Estado],"Disponibilidad parcial")&gt;0,"DISPONIBILIDAD PARCIAL","DISPONIBLE"))))))</f>
        <v/>
      </c>
      <c r="M202" s="23">
        <f>IF(OR(J202="",D202="",E202="",F202=""),"",IF(F202&lt;=E202,"HORARIO NO VÁLIDO",IF(L202&lt;&gt;"DISPONIBILIDAD PARCIAL","",IF(OR(E202&lt;SUMIFS(tblDisponibilidad[Disponible desde],tblDisponibilidad[ID de intérprete],J202,tblDisponibilidad[Fecha],D202),F202&gt;SUMIFS(tblDisponibilidad[Disponible hasta],tblDisponibilidad[ID de intérprete],J202,tblDisponibilidad[Fecha],D202)),"FUERA DE HORARIO","DENTRO DEL HORARIO"))))</f>
        <v/>
      </c>
      <c r="N202" s="23">
        <f>IF(OR(J202="",D202="",E202="",F202="",H202="Cancelada"),"",IF(J202="PERSONAJE SIN ASIGNAR","",IF(SUMPRODUCT((tblEscenas[ID de intérprete]=J202)*(tblEscenas[Fecha propuesta]=D202)*(tblEscenas[Escena]&lt;&gt;B202)*(tblEscenas[Estado de planificación]&lt;&gt;"Cancelada")*(tblEscenas[Hora inicio]&lt;F202)*(tblEscenas[Hora fin]&gt;E202))&gt;0,"SOLAPE","")))</f>
        <v/>
      </c>
      <c r="O202" s="23">
        <f>IF(COUNTA(A202:I202)=0,"",IF(OR(A202="",B202="",D202="",E202="",F202="",I202=""),"INCOMPLETO",IF(J202="PERSONAJE SIN ASIGNAR","PERSONAJE SIN ASIGNAR",IF(M202="HORARIO NO VÁLIDO","INCOMPLETO",IF(L202="NO DISPONIBLE","NO DISPONIBLE",IF(M202="FUERA DE HORARIO","FUERA DE HORARIO",IF(N202="SOLAPE","SOLAPE",IF(L202="PENDIENTE","PENDIENTE",IF(L202="SIN REGISTRO","SIN REGISTRO",IF(OR(L202="DISPONIBLE",AND(L202="DISPONIBILIDAD PARCIAL",M202="DENTRO DEL HORARIO")),"OK","INCOMPLETO"))))))))))</f>
        <v/>
      </c>
      <c r="P202" s="22" t="n"/>
      <c r="Q202" s="23">
        <f>IF(A202="","",IF(AND(H202="Cancelada",Resumen!$C$6="No"),"No","Sí"))</f>
        <v/>
      </c>
      <c r="R202" s="45">
        <f>IF(OR(B202="",D202="",Q202&lt;&gt;"Sí"),0,IF(COUNTIFS($B$5:B202,B202,$D$5:D202,D202,$Q$5:Q202,"Sí")=1,1,0))</f>
        <v/>
      </c>
    </row>
    <row r="203">
      <c r="A203" s="21" t="n"/>
      <c r="B203" s="21" t="n"/>
      <c r="C203" s="22" t="n"/>
      <c r="D203" s="43" t="n"/>
      <c r="E203" s="44" t="n"/>
      <c r="F203" s="44" t="n"/>
      <c r="G203" s="21" t="n"/>
      <c r="H203" s="21" t="n"/>
      <c r="I203" s="21" t="n"/>
      <c r="J203" s="23">
        <f>IF(I203="","",IFERROR(INDEX(tblReparto[ID de intérprete],MATCH(I203,tblReparto[Personaje],0)),"PERSONAJE SIN ASIGNAR"))</f>
        <v/>
      </c>
      <c r="K203" s="23">
        <f>IF(I203="","",IFERROR(INDEX(tblReparto[Intérprete],MATCH(I203,tblReparto[Personaje],0)),"PERSONAJE SIN ASIGNAR"))</f>
        <v/>
      </c>
      <c r="L203" s="23">
        <f>IF(OR(J203="",D203=""),"",IF(J203="PERSONAJE SIN ASIGNAR","PERSONAJE SIN ASIGNAR",IF(COUNTIFS(tblDisponibilidad[ID de intérprete],J203,tblDisponibilidad[Fecha],D203)=0,"SIN REGISTRO",IF(COUNTIFS(tblDisponibilidad[ID de intérprete],J203,tblDisponibilidad[Fecha],D203,tblDisponibilidad[Estado],"No disponible")&gt;0,"NO DISPONIBLE",IF(COUNTIFS(tblDisponibilidad[ID de intérprete],J203,tblDisponibilidad[Fecha],D203,tblDisponibilidad[Estado],"Pendiente")&gt;0,"PENDIENTE",IF(COUNTIFS(tblDisponibilidad[ID de intérprete],J203,tblDisponibilidad[Fecha],D203,tblDisponibilidad[Estado],"Disponibilidad parcial")&gt;0,"DISPONIBILIDAD PARCIAL","DISPONIBLE"))))))</f>
        <v/>
      </c>
      <c r="M203" s="23">
        <f>IF(OR(J203="",D203="",E203="",F203=""),"",IF(F203&lt;=E203,"HORARIO NO VÁLIDO",IF(L203&lt;&gt;"DISPONIBILIDAD PARCIAL","",IF(OR(E203&lt;SUMIFS(tblDisponibilidad[Disponible desde],tblDisponibilidad[ID de intérprete],J203,tblDisponibilidad[Fecha],D203),F203&gt;SUMIFS(tblDisponibilidad[Disponible hasta],tblDisponibilidad[ID de intérprete],J203,tblDisponibilidad[Fecha],D203)),"FUERA DE HORARIO","DENTRO DEL HORARIO"))))</f>
        <v/>
      </c>
      <c r="N203" s="23">
        <f>IF(OR(J203="",D203="",E203="",F203="",H203="Cancelada"),"",IF(J203="PERSONAJE SIN ASIGNAR","",IF(SUMPRODUCT((tblEscenas[ID de intérprete]=J203)*(tblEscenas[Fecha propuesta]=D203)*(tblEscenas[Escena]&lt;&gt;B203)*(tblEscenas[Estado de planificación]&lt;&gt;"Cancelada")*(tblEscenas[Hora inicio]&lt;F203)*(tblEscenas[Hora fin]&gt;E203))&gt;0,"SOLAPE","")))</f>
        <v/>
      </c>
      <c r="O203" s="23">
        <f>IF(COUNTA(A203:I203)=0,"",IF(OR(A203="",B203="",D203="",E203="",F203="",I203=""),"INCOMPLETO",IF(J203="PERSONAJE SIN ASIGNAR","PERSONAJE SIN ASIGNAR",IF(M203="HORARIO NO VÁLIDO","INCOMPLETO",IF(L203="NO DISPONIBLE","NO DISPONIBLE",IF(M203="FUERA DE HORARIO","FUERA DE HORARIO",IF(N203="SOLAPE","SOLAPE",IF(L203="PENDIENTE","PENDIENTE",IF(L203="SIN REGISTRO","SIN REGISTRO",IF(OR(L203="DISPONIBLE",AND(L203="DISPONIBILIDAD PARCIAL",M203="DENTRO DEL HORARIO")),"OK","INCOMPLETO"))))))))))</f>
        <v/>
      </c>
      <c r="P203" s="22" t="n"/>
      <c r="Q203" s="23">
        <f>IF(A203="","",IF(AND(H203="Cancelada",Resumen!$C$6="No"),"No","Sí"))</f>
        <v/>
      </c>
      <c r="R203" s="45">
        <f>IF(OR(B203="",D203="",Q203&lt;&gt;"Sí"),0,IF(COUNTIFS($B$5:B203,B203,$D$5:D203,D203,$Q$5:Q203,"Sí")=1,1,0))</f>
        <v/>
      </c>
    </row>
    <row r="204">
      <c r="A204" s="21" t="n"/>
      <c r="B204" s="21" t="n"/>
      <c r="C204" s="22" t="n"/>
      <c r="D204" s="43" t="n"/>
      <c r="E204" s="44" t="n"/>
      <c r="F204" s="44" t="n"/>
      <c r="G204" s="21" t="n"/>
      <c r="H204" s="21" t="n"/>
      <c r="I204" s="21" t="n"/>
      <c r="J204" s="23">
        <f>IF(I204="","",IFERROR(INDEX(tblReparto[ID de intérprete],MATCH(I204,tblReparto[Personaje],0)),"PERSONAJE SIN ASIGNAR"))</f>
        <v/>
      </c>
      <c r="K204" s="23">
        <f>IF(I204="","",IFERROR(INDEX(tblReparto[Intérprete],MATCH(I204,tblReparto[Personaje],0)),"PERSONAJE SIN ASIGNAR"))</f>
        <v/>
      </c>
      <c r="L204" s="23">
        <f>IF(OR(J204="",D204=""),"",IF(J204="PERSONAJE SIN ASIGNAR","PERSONAJE SIN ASIGNAR",IF(COUNTIFS(tblDisponibilidad[ID de intérprete],J204,tblDisponibilidad[Fecha],D204)=0,"SIN REGISTRO",IF(COUNTIFS(tblDisponibilidad[ID de intérprete],J204,tblDisponibilidad[Fecha],D204,tblDisponibilidad[Estado],"No disponible")&gt;0,"NO DISPONIBLE",IF(COUNTIFS(tblDisponibilidad[ID de intérprete],J204,tblDisponibilidad[Fecha],D204,tblDisponibilidad[Estado],"Pendiente")&gt;0,"PENDIENTE",IF(COUNTIFS(tblDisponibilidad[ID de intérprete],J204,tblDisponibilidad[Fecha],D204,tblDisponibilidad[Estado],"Disponibilidad parcial")&gt;0,"DISPONIBILIDAD PARCIAL","DISPONIBLE"))))))</f>
        <v/>
      </c>
      <c r="M204" s="23">
        <f>IF(OR(J204="",D204="",E204="",F204=""),"",IF(F204&lt;=E204,"HORARIO NO VÁLIDO",IF(L204&lt;&gt;"DISPONIBILIDAD PARCIAL","",IF(OR(E204&lt;SUMIFS(tblDisponibilidad[Disponible desde],tblDisponibilidad[ID de intérprete],J204,tblDisponibilidad[Fecha],D204),F204&gt;SUMIFS(tblDisponibilidad[Disponible hasta],tblDisponibilidad[ID de intérprete],J204,tblDisponibilidad[Fecha],D204)),"FUERA DE HORARIO","DENTRO DEL HORARIO"))))</f>
        <v/>
      </c>
      <c r="N204" s="23">
        <f>IF(OR(J204="",D204="",E204="",F204="",H204="Cancelada"),"",IF(J204="PERSONAJE SIN ASIGNAR","",IF(SUMPRODUCT((tblEscenas[ID de intérprete]=J204)*(tblEscenas[Fecha propuesta]=D204)*(tblEscenas[Escena]&lt;&gt;B204)*(tblEscenas[Estado de planificación]&lt;&gt;"Cancelada")*(tblEscenas[Hora inicio]&lt;F204)*(tblEscenas[Hora fin]&gt;E204))&gt;0,"SOLAPE","")))</f>
        <v/>
      </c>
      <c r="O204" s="23">
        <f>IF(COUNTA(A204:I204)=0,"",IF(OR(A204="",B204="",D204="",E204="",F204="",I204=""),"INCOMPLETO",IF(J204="PERSONAJE SIN ASIGNAR","PERSONAJE SIN ASIGNAR",IF(M204="HORARIO NO VÁLIDO","INCOMPLETO",IF(L204="NO DISPONIBLE","NO DISPONIBLE",IF(M204="FUERA DE HORARIO","FUERA DE HORARIO",IF(N204="SOLAPE","SOLAPE",IF(L204="PENDIENTE","PENDIENTE",IF(L204="SIN REGISTRO","SIN REGISTRO",IF(OR(L204="DISPONIBLE",AND(L204="DISPONIBILIDAD PARCIAL",M204="DENTRO DEL HORARIO")),"OK","INCOMPLETO"))))))))))</f>
        <v/>
      </c>
      <c r="P204" s="22" t="n"/>
      <c r="Q204" s="23">
        <f>IF(A204="","",IF(AND(H204="Cancelada",Resumen!$C$6="No"),"No","Sí"))</f>
        <v/>
      </c>
      <c r="R204" s="45">
        <f>IF(OR(B204="",D204="",Q204&lt;&gt;"Sí"),0,IF(COUNTIFS($B$5:B204,B204,$D$5:D204,D204,$Q$5:Q204,"Sí")=1,1,0))</f>
        <v/>
      </c>
    </row>
    <row r="205">
      <c r="A205" s="21" t="n"/>
      <c r="B205" s="21" t="n"/>
      <c r="C205" s="22" t="n"/>
      <c r="D205" s="43" t="n"/>
      <c r="E205" s="44" t="n"/>
      <c r="F205" s="44" t="n"/>
      <c r="G205" s="21" t="n"/>
      <c r="H205" s="21" t="n"/>
      <c r="I205" s="21" t="n"/>
      <c r="J205" s="23">
        <f>IF(I205="","",IFERROR(INDEX(tblReparto[ID de intérprete],MATCH(I205,tblReparto[Personaje],0)),"PERSONAJE SIN ASIGNAR"))</f>
        <v/>
      </c>
      <c r="K205" s="23">
        <f>IF(I205="","",IFERROR(INDEX(tblReparto[Intérprete],MATCH(I205,tblReparto[Personaje],0)),"PERSONAJE SIN ASIGNAR"))</f>
        <v/>
      </c>
      <c r="L205" s="23">
        <f>IF(OR(J205="",D205=""),"",IF(J205="PERSONAJE SIN ASIGNAR","PERSONAJE SIN ASIGNAR",IF(COUNTIFS(tblDisponibilidad[ID de intérprete],J205,tblDisponibilidad[Fecha],D205)=0,"SIN REGISTRO",IF(COUNTIFS(tblDisponibilidad[ID de intérprete],J205,tblDisponibilidad[Fecha],D205,tblDisponibilidad[Estado],"No disponible")&gt;0,"NO DISPONIBLE",IF(COUNTIFS(tblDisponibilidad[ID de intérprete],J205,tblDisponibilidad[Fecha],D205,tblDisponibilidad[Estado],"Pendiente")&gt;0,"PENDIENTE",IF(COUNTIFS(tblDisponibilidad[ID de intérprete],J205,tblDisponibilidad[Fecha],D205,tblDisponibilidad[Estado],"Disponibilidad parcial")&gt;0,"DISPONIBILIDAD PARCIAL","DISPONIBLE"))))))</f>
        <v/>
      </c>
      <c r="M205" s="23">
        <f>IF(OR(J205="",D205="",E205="",F205=""),"",IF(F205&lt;=E205,"HORARIO NO VÁLIDO",IF(L205&lt;&gt;"DISPONIBILIDAD PARCIAL","",IF(OR(E205&lt;SUMIFS(tblDisponibilidad[Disponible desde],tblDisponibilidad[ID de intérprete],J205,tblDisponibilidad[Fecha],D205),F205&gt;SUMIFS(tblDisponibilidad[Disponible hasta],tblDisponibilidad[ID de intérprete],J205,tblDisponibilidad[Fecha],D205)),"FUERA DE HORARIO","DENTRO DEL HORARIO"))))</f>
        <v/>
      </c>
      <c r="N205" s="23">
        <f>IF(OR(J205="",D205="",E205="",F205="",H205="Cancelada"),"",IF(J205="PERSONAJE SIN ASIGNAR","",IF(SUMPRODUCT((tblEscenas[ID de intérprete]=J205)*(tblEscenas[Fecha propuesta]=D205)*(tblEscenas[Escena]&lt;&gt;B205)*(tblEscenas[Estado de planificación]&lt;&gt;"Cancelada")*(tblEscenas[Hora inicio]&lt;F205)*(tblEscenas[Hora fin]&gt;E205))&gt;0,"SOLAPE","")))</f>
        <v/>
      </c>
      <c r="O205" s="23">
        <f>IF(COUNTA(A205:I205)=0,"",IF(OR(A205="",B205="",D205="",E205="",F205="",I205=""),"INCOMPLETO",IF(J205="PERSONAJE SIN ASIGNAR","PERSONAJE SIN ASIGNAR",IF(M205="HORARIO NO VÁLIDO","INCOMPLETO",IF(L205="NO DISPONIBLE","NO DISPONIBLE",IF(M205="FUERA DE HORARIO","FUERA DE HORARIO",IF(N205="SOLAPE","SOLAPE",IF(L205="PENDIENTE","PENDIENTE",IF(L205="SIN REGISTRO","SIN REGISTRO",IF(OR(L205="DISPONIBLE",AND(L205="DISPONIBILIDAD PARCIAL",M205="DENTRO DEL HORARIO")),"OK","INCOMPLETO"))))))))))</f>
        <v/>
      </c>
      <c r="P205" s="22" t="n"/>
      <c r="Q205" s="23">
        <f>IF(A205="","",IF(AND(H205="Cancelada",Resumen!$C$6="No"),"No","Sí"))</f>
        <v/>
      </c>
      <c r="R205" s="45">
        <f>IF(OR(B205="",D205="",Q205&lt;&gt;"Sí"),0,IF(COUNTIFS($B$5:B205,B205,$D$5:D205,D205,$Q$5:Q205,"Sí")=1,1,0))</f>
        <v/>
      </c>
    </row>
    <row r="206">
      <c r="A206" s="21" t="n"/>
      <c r="B206" s="21" t="n"/>
      <c r="C206" s="22" t="n"/>
      <c r="D206" s="43" t="n"/>
      <c r="E206" s="44" t="n"/>
      <c r="F206" s="44" t="n"/>
      <c r="G206" s="21" t="n"/>
      <c r="H206" s="21" t="n"/>
      <c r="I206" s="21" t="n"/>
      <c r="J206" s="23">
        <f>IF(I206="","",IFERROR(INDEX(tblReparto[ID de intérprete],MATCH(I206,tblReparto[Personaje],0)),"PERSONAJE SIN ASIGNAR"))</f>
        <v/>
      </c>
      <c r="K206" s="23">
        <f>IF(I206="","",IFERROR(INDEX(tblReparto[Intérprete],MATCH(I206,tblReparto[Personaje],0)),"PERSONAJE SIN ASIGNAR"))</f>
        <v/>
      </c>
      <c r="L206" s="23">
        <f>IF(OR(J206="",D206=""),"",IF(J206="PERSONAJE SIN ASIGNAR","PERSONAJE SIN ASIGNAR",IF(COUNTIFS(tblDisponibilidad[ID de intérprete],J206,tblDisponibilidad[Fecha],D206)=0,"SIN REGISTRO",IF(COUNTIFS(tblDisponibilidad[ID de intérprete],J206,tblDisponibilidad[Fecha],D206,tblDisponibilidad[Estado],"No disponible")&gt;0,"NO DISPONIBLE",IF(COUNTIFS(tblDisponibilidad[ID de intérprete],J206,tblDisponibilidad[Fecha],D206,tblDisponibilidad[Estado],"Pendiente")&gt;0,"PENDIENTE",IF(COUNTIFS(tblDisponibilidad[ID de intérprete],J206,tblDisponibilidad[Fecha],D206,tblDisponibilidad[Estado],"Disponibilidad parcial")&gt;0,"DISPONIBILIDAD PARCIAL","DISPONIBLE"))))))</f>
        <v/>
      </c>
      <c r="M206" s="23">
        <f>IF(OR(J206="",D206="",E206="",F206=""),"",IF(F206&lt;=E206,"HORARIO NO VÁLIDO",IF(L206&lt;&gt;"DISPONIBILIDAD PARCIAL","",IF(OR(E206&lt;SUMIFS(tblDisponibilidad[Disponible desde],tblDisponibilidad[ID de intérprete],J206,tblDisponibilidad[Fecha],D206),F206&gt;SUMIFS(tblDisponibilidad[Disponible hasta],tblDisponibilidad[ID de intérprete],J206,tblDisponibilidad[Fecha],D206)),"FUERA DE HORARIO","DENTRO DEL HORARIO"))))</f>
        <v/>
      </c>
      <c r="N206" s="23">
        <f>IF(OR(J206="",D206="",E206="",F206="",H206="Cancelada"),"",IF(J206="PERSONAJE SIN ASIGNAR","",IF(SUMPRODUCT((tblEscenas[ID de intérprete]=J206)*(tblEscenas[Fecha propuesta]=D206)*(tblEscenas[Escena]&lt;&gt;B206)*(tblEscenas[Estado de planificación]&lt;&gt;"Cancelada")*(tblEscenas[Hora inicio]&lt;F206)*(tblEscenas[Hora fin]&gt;E206))&gt;0,"SOLAPE","")))</f>
        <v/>
      </c>
      <c r="O206" s="23">
        <f>IF(COUNTA(A206:I206)=0,"",IF(OR(A206="",B206="",D206="",E206="",F206="",I206=""),"INCOMPLETO",IF(J206="PERSONAJE SIN ASIGNAR","PERSONAJE SIN ASIGNAR",IF(M206="HORARIO NO VÁLIDO","INCOMPLETO",IF(L206="NO DISPONIBLE","NO DISPONIBLE",IF(M206="FUERA DE HORARIO","FUERA DE HORARIO",IF(N206="SOLAPE","SOLAPE",IF(L206="PENDIENTE","PENDIENTE",IF(L206="SIN REGISTRO","SIN REGISTRO",IF(OR(L206="DISPONIBLE",AND(L206="DISPONIBILIDAD PARCIAL",M206="DENTRO DEL HORARIO")),"OK","INCOMPLETO"))))))))))</f>
        <v/>
      </c>
      <c r="P206" s="22" t="n"/>
      <c r="Q206" s="23">
        <f>IF(A206="","",IF(AND(H206="Cancelada",Resumen!$C$6="No"),"No","Sí"))</f>
        <v/>
      </c>
      <c r="R206" s="45">
        <f>IF(OR(B206="",D206="",Q206&lt;&gt;"Sí"),0,IF(COUNTIFS($B$5:B206,B206,$D$5:D206,D206,$Q$5:Q206,"Sí")=1,1,0))</f>
        <v/>
      </c>
    </row>
    <row r="207">
      <c r="A207" s="21" t="n"/>
      <c r="B207" s="21" t="n"/>
      <c r="C207" s="22" t="n"/>
      <c r="D207" s="43" t="n"/>
      <c r="E207" s="44" t="n"/>
      <c r="F207" s="44" t="n"/>
      <c r="G207" s="21" t="n"/>
      <c r="H207" s="21" t="n"/>
      <c r="I207" s="21" t="n"/>
      <c r="J207" s="23">
        <f>IF(I207="","",IFERROR(INDEX(tblReparto[ID de intérprete],MATCH(I207,tblReparto[Personaje],0)),"PERSONAJE SIN ASIGNAR"))</f>
        <v/>
      </c>
      <c r="K207" s="23">
        <f>IF(I207="","",IFERROR(INDEX(tblReparto[Intérprete],MATCH(I207,tblReparto[Personaje],0)),"PERSONAJE SIN ASIGNAR"))</f>
        <v/>
      </c>
      <c r="L207" s="23">
        <f>IF(OR(J207="",D207=""),"",IF(J207="PERSONAJE SIN ASIGNAR","PERSONAJE SIN ASIGNAR",IF(COUNTIFS(tblDisponibilidad[ID de intérprete],J207,tblDisponibilidad[Fecha],D207)=0,"SIN REGISTRO",IF(COUNTIFS(tblDisponibilidad[ID de intérprete],J207,tblDisponibilidad[Fecha],D207,tblDisponibilidad[Estado],"No disponible")&gt;0,"NO DISPONIBLE",IF(COUNTIFS(tblDisponibilidad[ID de intérprete],J207,tblDisponibilidad[Fecha],D207,tblDisponibilidad[Estado],"Pendiente")&gt;0,"PENDIENTE",IF(COUNTIFS(tblDisponibilidad[ID de intérprete],J207,tblDisponibilidad[Fecha],D207,tblDisponibilidad[Estado],"Disponibilidad parcial")&gt;0,"DISPONIBILIDAD PARCIAL","DISPONIBLE"))))))</f>
        <v/>
      </c>
      <c r="M207" s="23">
        <f>IF(OR(J207="",D207="",E207="",F207=""),"",IF(F207&lt;=E207,"HORARIO NO VÁLIDO",IF(L207&lt;&gt;"DISPONIBILIDAD PARCIAL","",IF(OR(E207&lt;SUMIFS(tblDisponibilidad[Disponible desde],tblDisponibilidad[ID de intérprete],J207,tblDisponibilidad[Fecha],D207),F207&gt;SUMIFS(tblDisponibilidad[Disponible hasta],tblDisponibilidad[ID de intérprete],J207,tblDisponibilidad[Fecha],D207)),"FUERA DE HORARIO","DENTRO DEL HORARIO"))))</f>
        <v/>
      </c>
      <c r="N207" s="23">
        <f>IF(OR(J207="",D207="",E207="",F207="",H207="Cancelada"),"",IF(J207="PERSONAJE SIN ASIGNAR","",IF(SUMPRODUCT((tblEscenas[ID de intérprete]=J207)*(tblEscenas[Fecha propuesta]=D207)*(tblEscenas[Escena]&lt;&gt;B207)*(tblEscenas[Estado de planificación]&lt;&gt;"Cancelada")*(tblEscenas[Hora inicio]&lt;F207)*(tblEscenas[Hora fin]&gt;E207))&gt;0,"SOLAPE","")))</f>
        <v/>
      </c>
      <c r="O207" s="23">
        <f>IF(COUNTA(A207:I207)=0,"",IF(OR(A207="",B207="",D207="",E207="",F207="",I207=""),"INCOMPLETO",IF(J207="PERSONAJE SIN ASIGNAR","PERSONAJE SIN ASIGNAR",IF(M207="HORARIO NO VÁLIDO","INCOMPLETO",IF(L207="NO DISPONIBLE","NO DISPONIBLE",IF(M207="FUERA DE HORARIO","FUERA DE HORARIO",IF(N207="SOLAPE","SOLAPE",IF(L207="PENDIENTE","PENDIENTE",IF(L207="SIN REGISTRO","SIN REGISTRO",IF(OR(L207="DISPONIBLE",AND(L207="DISPONIBILIDAD PARCIAL",M207="DENTRO DEL HORARIO")),"OK","INCOMPLETO"))))))))))</f>
        <v/>
      </c>
      <c r="P207" s="22" t="n"/>
      <c r="Q207" s="23">
        <f>IF(A207="","",IF(AND(H207="Cancelada",Resumen!$C$6="No"),"No","Sí"))</f>
        <v/>
      </c>
      <c r="R207" s="45">
        <f>IF(OR(B207="",D207="",Q207&lt;&gt;"Sí"),0,IF(COUNTIFS($B$5:B207,B207,$D$5:D207,D207,$Q$5:Q207,"Sí")=1,1,0))</f>
        <v/>
      </c>
    </row>
    <row r="208">
      <c r="A208" s="21" t="n"/>
      <c r="B208" s="21" t="n"/>
      <c r="C208" s="22" t="n"/>
      <c r="D208" s="43" t="n"/>
      <c r="E208" s="44" t="n"/>
      <c r="F208" s="44" t="n"/>
      <c r="G208" s="21" t="n"/>
      <c r="H208" s="21" t="n"/>
      <c r="I208" s="21" t="n"/>
      <c r="J208" s="23">
        <f>IF(I208="","",IFERROR(INDEX(tblReparto[ID de intérprete],MATCH(I208,tblReparto[Personaje],0)),"PERSONAJE SIN ASIGNAR"))</f>
        <v/>
      </c>
      <c r="K208" s="23">
        <f>IF(I208="","",IFERROR(INDEX(tblReparto[Intérprete],MATCH(I208,tblReparto[Personaje],0)),"PERSONAJE SIN ASIGNAR"))</f>
        <v/>
      </c>
      <c r="L208" s="23">
        <f>IF(OR(J208="",D208=""),"",IF(J208="PERSONAJE SIN ASIGNAR","PERSONAJE SIN ASIGNAR",IF(COUNTIFS(tblDisponibilidad[ID de intérprete],J208,tblDisponibilidad[Fecha],D208)=0,"SIN REGISTRO",IF(COUNTIFS(tblDisponibilidad[ID de intérprete],J208,tblDisponibilidad[Fecha],D208,tblDisponibilidad[Estado],"No disponible")&gt;0,"NO DISPONIBLE",IF(COUNTIFS(tblDisponibilidad[ID de intérprete],J208,tblDisponibilidad[Fecha],D208,tblDisponibilidad[Estado],"Pendiente")&gt;0,"PENDIENTE",IF(COUNTIFS(tblDisponibilidad[ID de intérprete],J208,tblDisponibilidad[Fecha],D208,tblDisponibilidad[Estado],"Disponibilidad parcial")&gt;0,"DISPONIBILIDAD PARCIAL","DISPONIBLE"))))))</f>
        <v/>
      </c>
      <c r="M208" s="23">
        <f>IF(OR(J208="",D208="",E208="",F208=""),"",IF(F208&lt;=E208,"HORARIO NO VÁLIDO",IF(L208&lt;&gt;"DISPONIBILIDAD PARCIAL","",IF(OR(E208&lt;SUMIFS(tblDisponibilidad[Disponible desde],tblDisponibilidad[ID de intérprete],J208,tblDisponibilidad[Fecha],D208),F208&gt;SUMIFS(tblDisponibilidad[Disponible hasta],tblDisponibilidad[ID de intérprete],J208,tblDisponibilidad[Fecha],D208)),"FUERA DE HORARIO","DENTRO DEL HORARIO"))))</f>
        <v/>
      </c>
      <c r="N208" s="23">
        <f>IF(OR(J208="",D208="",E208="",F208="",H208="Cancelada"),"",IF(J208="PERSONAJE SIN ASIGNAR","",IF(SUMPRODUCT((tblEscenas[ID de intérprete]=J208)*(tblEscenas[Fecha propuesta]=D208)*(tblEscenas[Escena]&lt;&gt;B208)*(tblEscenas[Estado de planificación]&lt;&gt;"Cancelada")*(tblEscenas[Hora inicio]&lt;F208)*(tblEscenas[Hora fin]&gt;E208))&gt;0,"SOLAPE","")))</f>
        <v/>
      </c>
      <c r="O208" s="23">
        <f>IF(COUNTA(A208:I208)=0,"",IF(OR(A208="",B208="",D208="",E208="",F208="",I208=""),"INCOMPLETO",IF(J208="PERSONAJE SIN ASIGNAR","PERSONAJE SIN ASIGNAR",IF(M208="HORARIO NO VÁLIDO","INCOMPLETO",IF(L208="NO DISPONIBLE","NO DISPONIBLE",IF(M208="FUERA DE HORARIO","FUERA DE HORARIO",IF(N208="SOLAPE","SOLAPE",IF(L208="PENDIENTE","PENDIENTE",IF(L208="SIN REGISTRO","SIN REGISTRO",IF(OR(L208="DISPONIBLE",AND(L208="DISPONIBILIDAD PARCIAL",M208="DENTRO DEL HORARIO")),"OK","INCOMPLETO"))))))))))</f>
        <v/>
      </c>
      <c r="P208" s="22" t="n"/>
      <c r="Q208" s="23">
        <f>IF(A208="","",IF(AND(H208="Cancelada",Resumen!$C$6="No"),"No","Sí"))</f>
        <v/>
      </c>
      <c r="R208" s="45">
        <f>IF(OR(B208="",D208="",Q208&lt;&gt;"Sí"),0,IF(COUNTIFS($B$5:B208,B208,$D$5:D208,D208,$Q$5:Q208,"Sí")=1,1,0))</f>
        <v/>
      </c>
    </row>
    <row r="209">
      <c r="A209" s="21" t="n"/>
      <c r="B209" s="21" t="n"/>
      <c r="C209" s="22" t="n"/>
      <c r="D209" s="43" t="n"/>
      <c r="E209" s="44" t="n"/>
      <c r="F209" s="44" t="n"/>
      <c r="G209" s="21" t="n"/>
      <c r="H209" s="21" t="n"/>
      <c r="I209" s="21" t="n"/>
      <c r="J209" s="23">
        <f>IF(I209="","",IFERROR(INDEX(tblReparto[ID de intérprete],MATCH(I209,tblReparto[Personaje],0)),"PERSONAJE SIN ASIGNAR"))</f>
        <v/>
      </c>
      <c r="K209" s="23">
        <f>IF(I209="","",IFERROR(INDEX(tblReparto[Intérprete],MATCH(I209,tblReparto[Personaje],0)),"PERSONAJE SIN ASIGNAR"))</f>
        <v/>
      </c>
      <c r="L209" s="23">
        <f>IF(OR(J209="",D209=""),"",IF(J209="PERSONAJE SIN ASIGNAR","PERSONAJE SIN ASIGNAR",IF(COUNTIFS(tblDisponibilidad[ID de intérprete],J209,tblDisponibilidad[Fecha],D209)=0,"SIN REGISTRO",IF(COUNTIFS(tblDisponibilidad[ID de intérprete],J209,tblDisponibilidad[Fecha],D209,tblDisponibilidad[Estado],"No disponible")&gt;0,"NO DISPONIBLE",IF(COUNTIFS(tblDisponibilidad[ID de intérprete],J209,tblDisponibilidad[Fecha],D209,tblDisponibilidad[Estado],"Pendiente")&gt;0,"PENDIENTE",IF(COUNTIFS(tblDisponibilidad[ID de intérprete],J209,tblDisponibilidad[Fecha],D209,tblDisponibilidad[Estado],"Disponibilidad parcial")&gt;0,"DISPONIBILIDAD PARCIAL","DISPONIBLE"))))))</f>
        <v/>
      </c>
      <c r="M209" s="23">
        <f>IF(OR(J209="",D209="",E209="",F209=""),"",IF(F209&lt;=E209,"HORARIO NO VÁLIDO",IF(L209&lt;&gt;"DISPONIBILIDAD PARCIAL","",IF(OR(E209&lt;SUMIFS(tblDisponibilidad[Disponible desde],tblDisponibilidad[ID de intérprete],J209,tblDisponibilidad[Fecha],D209),F209&gt;SUMIFS(tblDisponibilidad[Disponible hasta],tblDisponibilidad[ID de intérprete],J209,tblDisponibilidad[Fecha],D209)),"FUERA DE HORARIO","DENTRO DEL HORARIO"))))</f>
        <v/>
      </c>
      <c r="N209" s="23">
        <f>IF(OR(J209="",D209="",E209="",F209="",H209="Cancelada"),"",IF(J209="PERSONAJE SIN ASIGNAR","",IF(SUMPRODUCT((tblEscenas[ID de intérprete]=J209)*(tblEscenas[Fecha propuesta]=D209)*(tblEscenas[Escena]&lt;&gt;B209)*(tblEscenas[Estado de planificación]&lt;&gt;"Cancelada")*(tblEscenas[Hora inicio]&lt;F209)*(tblEscenas[Hora fin]&gt;E209))&gt;0,"SOLAPE","")))</f>
        <v/>
      </c>
      <c r="O209" s="23">
        <f>IF(COUNTA(A209:I209)=0,"",IF(OR(A209="",B209="",D209="",E209="",F209="",I209=""),"INCOMPLETO",IF(J209="PERSONAJE SIN ASIGNAR","PERSONAJE SIN ASIGNAR",IF(M209="HORARIO NO VÁLIDO","INCOMPLETO",IF(L209="NO DISPONIBLE","NO DISPONIBLE",IF(M209="FUERA DE HORARIO","FUERA DE HORARIO",IF(N209="SOLAPE","SOLAPE",IF(L209="PENDIENTE","PENDIENTE",IF(L209="SIN REGISTRO","SIN REGISTRO",IF(OR(L209="DISPONIBLE",AND(L209="DISPONIBILIDAD PARCIAL",M209="DENTRO DEL HORARIO")),"OK","INCOMPLETO"))))))))))</f>
        <v/>
      </c>
      <c r="P209" s="22" t="n"/>
      <c r="Q209" s="23">
        <f>IF(A209="","",IF(AND(H209="Cancelada",Resumen!$C$6="No"),"No","Sí"))</f>
        <v/>
      </c>
      <c r="R209" s="45">
        <f>IF(OR(B209="",D209="",Q209&lt;&gt;"Sí"),0,IF(COUNTIFS($B$5:B209,B209,$D$5:D209,D209,$Q$5:Q209,"Sí")=1,1,0))</f>
        <v/>
      </c>
    </row>
    <row r="210">
      <c r="A210" s="21" t="n"/>
      <c r="B210" s="21" t="n"/>
      <c r="C210" s="22" t="n"/>
      <c r="D210" s="43" t="n"/>
      <c r="E210" s="44" t="n"/>
      <c r="F210" s="44" t="n"/>
      <c r="G210" s="21" t="n"/>
      <c r="H210" s="21" t="n"/>
      <c r="I210" s="21" t="n"/>
      <c r="J210" s="23">
        <f>IF(I210="","",IFERROR(INDEX(tblReparto[ID de intérprete],MATCH(I210,tblReparto[Personaje],0)),"PERSONAJE SIN ASIGNAR"))</f>
        <v/>
      </c>
      <c r="K210" s="23">
        <f>IF(I210="","",IFERROR(INDEX(tblReparto[Intérprete],MATCH(I210,tblReparto[Personaje],0)),"PERSONAJE SIN ASIGNAR"))</f>
        <v/>
      </c>
      <c r="L210" s="23">
        <f>IF(OR(J210="",D210=""),"",IF(J210="PERSONAJE SIN ASIGNAR","PERSONAJE SIN ASIGNAR",IF(COUNTIFS(tblDisponibilidad[ID de intérprete],J210,tblDisponibilidad[Fecha],D210)=0,"SIN REGISTRO",IF(COUNTIFS(tblDisponibilidad[ID de intérprete],J210,tblDisponibilidad[Fecha],D210,tblDisponibilidad[Estado],"No disponible")&gt;0,"NO DISPONIBLE",IF(COUNTIFS(tblDisponibilidad[ID de intérprete],J210,tblDisponibilidad[Fecha],D210,tblDisponibilidad[Estado],"Pendiente")&gt;0,"PENDIENTE",IF(COUNTIFS(tblDisponibilidad[ID de intérprete],J210,tblDisponibilidad[Fecha],D210,tblDisponibilidad[Estado],"Disponibilidad parcial")&gt;0,"DISPONIBILIDAD PARCIAL","DISPONIBLE"))))))</f>
        <v/>
      </c>
      <c r="M210" s="23">
        <f>IF(OR(J210="",D210="",E210="",F210=""),"",IF(F210&lt;=E210,"HORARIO NO VÁLIDO",IF(L210&lt;&gt;"DISPONIBILIDAD PARCIAL","",IF(OR(E210&lt;SUMIFS(tblDisponibilidad[Disponible desde],tblDisponibilidad[ID de intérprete],J210,tblDisponibilidad[Fecha],D210),F210&gt;SUMIFS(tblDisponibilidad[Disponible hasta],tblDisponibilidad[ID de intérprete],J210,tblDisponibilidad[Fecha],D210)),"FUERA DE HORARIO","DENTRO DEL HORARIO"))))</f>
        <v/>
      </c>
      <c r="N210" s="23">
        <f>IF(OR(J210="",D210="",E210="",F210="",H210="Cancelada"),"",IF(J210="PERSONAJE SIN ASIGNAR","",IF(SUMPRODUCT((tblEscenas[ID de intérprete]=J210)*(tblEscenas[Fecha propuesta]=D210)*(tblEscenas[Escena]&lt;&gt;B210)*(tblEscenas[Estado de planificación]&lt;&gt;"Cancelada")*(tblEscenas[Hora inicio]&lt;F210)*(tblEscenas[Hora fin]&gt;E210))&gt;0,"SOLAPE","")))</f>
        <v/>
      </c>
      <c r="O210" s="23">
        <f>IF(COUNTA(A210:I210)=0,"",IF(OR(A210="",B210="",D210="",E210="",F210="",I210=""),"INCOMPLETO",IF(J210="PERSONAJE SIN ASIGNAR","PERSONAJE SIN ASIGNAR",IF(M210="HORARIO NO VÁLIDO","INCOMPLETO",IF(L210="NO DISPONIBLE","NO DISPONIBLE",IF(M210="FUERA DE HORARIO","FUERA DE HORARIO",IF(N210="SOLAPE","SOLAPE",IF(L210="PENDIENTE","PENDIENTE",IF(L210="SIN REGISTRO","SIN REGISTRO",IF(OR(L210="DISPONIBLE",AND(L210="DISPONIBILIDAD PARCIAL",M210="DENTRO DEL HORARIO")),"OK","INCOMPLETO"))))))))))</f>
        <v/>
      </c>
      <c r="P210" s="22" t="n"/>
      <c r="Q210" s="23">
        <f>IF(A210="","",IF(AND(H210="Cancelada",Resumen!$C$6="No"),"No","Sí"))</f>
        <v/>
      </c>
      <c r="R210" s="45">
        <f>IF(OR(B210="",D210="",Q210&lt;&gt;"Sí"),0,IF(COUNTIFS($B$5:B210,B210,$D$5:D210,D210,$Q$5:Q210,"Sí")=1,1,0))</f>
        <v/>
      </c>
    </row>
    <row r="211">
      <c r="A211" s="21" t="n"/>
      <c r="B211" s="21" t="n"/>
      <c r="C211" s="22" t="n"/>
      <c r="D211" s="43" t="n"/>
      <c r="E211" s="44" t="n"/>
      <c r="F211" s="44" t="n"/>
      <c r="G211" s="21" t="n"/>
      <c r="H211" s="21" t="n"/>
      <c r="I211" s="21" t="n"/>
      <c r="J211" s="23">
        <f>IF(I211="","",IFERROR(INDEX(tblReparto[ID de intérprete],MATCH(I211,tblReparto[Personaje],0)),"PERSONAJE SIN ASIGNAR"))</f>
        <v/>
      </c>
      <c r="K211" s="23">
        <f>IF(I211="","",IFERROR(INDEX(tblReparto[Intérprete],MATCH(I211,tblReparto[Personaje],0)),"PERSONAJE SIN ASIGNAR"))</f>
        <v/>
      </c>
      <c r="L211" s="23">
        <f>IF(OR(J211="",D211=""),"",IF(J211="PERSONAJE SIN ASIGNAR","PERSONAJE SIN ASIGNAR",IF(COUNTIFS(tblDisponibilidad[ID de intérprete],J211,tblDisponibilidad[Fecha],D211)=0,"SIN REGISTRO",IF(COUNTIFS(tblDisponibilidad[ID de intérprete],J211,tblDisponibilidad[Fecha],D211,tblDisponibilidad[Estado],"No disponible")&gt;0,"NO DISPONIBLE",IF(COUNTIFS(tblDisponibilidad[ID de intérprete],J211,tblDisponibilidad[Fecha],D211,tblDisponibilidad[Estado],"Pendiente")&gt;0,"PENDIENTE",IF(COUNTIFS(tblDisponibilidad[ID de intérprete],J211,tblDisponibilidad[Fecha],D211,tblDisponibilidad[Estado],"Disponibilidad parcial")&gt;0,"DISPONIBILIDAD PARCIAL","DISPONIBLE"))))))</f>
        <v/>
      </c>
      <c r="M211" s="23">
        <f>IF(OR(J211="",D211="",E211="",F211=""),"",IF(F211&lt;=E211,"HORARIO NO VÁLIDO",IF(L211&lt;&gt;"DISPONIBILIDAD PARCIAL","",IF(OR(E211&lt;SUMIFS(tblDisponibilidad[Disponible desde],tblDisponibilidad[ID de intérprete],J211,tblDisponibilidad[Fecha],D211),F211&gt;SUMIFS(tblDisponibilidad[Disponible hasta],tblDisponibilidad[ID de intérprete],J211,tblDisponibilidad[Fecha],D211)),"FUERA DE HORARIO","DENTRO DEL HORARIO"))))</f>
        <v/>
      </c>
      <c r="N211" s="23">
        <f>IF(OR(J211="",D211="",E211="",F211="",H211="Cancelada"),"",IF(J211="PERSONAJE SIN ASIGNAR","",IF(SUMPRODUCT((tblEscenas[ID de intérprete]=J211)*(tblEscenas[Fecha propuesta]=D211)*(tblEscenas[Escena]&lt;&gt;B211)*(tblEscenas[Estado de planificación]&lt;&gt;"Cancelada")*(tblEscenas[Hora inicio]&lt;F211)*(tblEscenas[Hora fin]&gt;E211))&gt;0,"SOLAPE","")))</f>
        <v/>
      </c>
      <c r="O211" s="23">
        <f>IF(COUNTA(A211:I211)=0,"",IF(OR(A211="",B211="",D211="",E211="",F211="",I211=""),"INCOMPLETO",IF(J211="PERSONAJE SIN ASIGNAR","PERSONAJE SIN ASIGNAR",IF(M211="HORARIO NO VÁLIDO","INCOMPLETO",IF(L211="NO DISPONIBLE","NO DISPONIBLE",IF(M211="FUERA DE HORARIO","FUERA DE HORARIO",IF(N211="SOLAPE","SOLAPE",IF(L211="PENDIENTE","PENDIENTE",IF(L211="SIN REGISTRO","SIN REGISTRO",IF(OR(L211="DISPONIBLE",AND(L211="DISPONIBILIDAD PARCIAL",M211="DENTRO DEL HORARIO")),"OK","INCOMPLETO"))))))))))</f>
        <v/>
      </c>
      <c r="P211" s="22" t="n"/>
      <c r="Q211" s="23">
        <f>IF(A211="","",IF(AND(H211="Cancelada",Resumen!$C$6="No"),"No","Sí"))</f>
        <v/>
      </c>
      <c r="R211" s="45">
        <f>IF(OR(B211="",D211="",Q211&lt;&gt;"Sí"),0,IF(COUNTIFS($B$5:B211,B211,$D$5:D211,D211,$Q$5:Q211,"Sí")=1,1,0))</f>
        <v/>
      </c>
    </row>
    <row r="212">
      <c r="A212" s="21" t="n"/>
      <c r="B212" s="21" t="n"/>
      <c r="C212" s="22" t="n"/>
      <c r="D212" s="43" t="n"/>
      <c r="E212" s="44" t="n"/>
      <c r="F212" s="44" t="n"/>
      <c r="G212" s="21" t="n"/>
      <c r="H212" s="21" t="n"/>
      <c r="I212" s="21" t="n"/>
      <c r="J212" s="23">
        <f>IF(I212="","",IFERROR(INDEX(tblReparto[ID de intérprete],MATCH(I212,tblReparto[Personaje],0)),"PERSONAJE SIN ASIGNAR"))</f>
        <v/>
      </c>
      <c r="K212" s="23">
        <f>IF(I212="","",IFERROR(INDEX(tblReparto[Intérprete],MATCH(I212,tblReparto[Personaje],0)),"PERSONAJE SIN ASIGNAR"))</f>
        <v/>
      </c>
      <c r="L212" s="23">
        <f>IF(OR(J212="",D212=""),"",IF(J212="PERSONAJE SIN ASIGNAR","PERSONAJE SIN ASIGNAR",IF(COUNTIFS(tblDisponibilidad[ID de intérprete],J212,tblDisponibilidad[Fecha],D212)=0,"SIN REGISTRO",IF(COUNTIFS(tblDisponibilidad[ID de intérprete],J212,tblDisponibilidad[Fecha],D212,tblDisponibilidad[Estado],"No disponible")&gt;0,"NO DISPONIBLE",IF(COUNTIFS(tblDisponibilidad[ID de intérprete],J212,tblDisponibilidad[Fecha],D212,tblDisponibilidad[Estado],"Pendiente")&gt;0,"PENDIENTE",IF(COUNTIFS(tblDisponibilidad[ID de intérprete],J212,tblDisponibilidad[Fecha],D212,tblDisponibilidad[Estado],"Disponibilidad parcial")&gt;0,"DISPONIBILIDAD PARCIAL","DISPONIBLE"))))))</f>
        <v/>
      </c>
      <c r="M212" s="23">
        <f>IF(OR(J212="",D212="",E212="",F212=""),"",IF(F212&lt;=E212,"HORARIO NO VÁLIDO",IF(L212&lt;&gt;"DISPONIBILIDAD PARCIAL","",IF(OR(E212&lt;SUMIFS(tblDisponibilidad[Disponible desde],tblDisponibilidad[ID de intérprete],J212,tblDisponibilidad[Fecha],D212),F212&gt;SUMIFS(tblDisponibilidad[Disponible hasta],tblDisponibilidad[ID de intérprete],J212,tblDisponibilidad[Fecha],D212)),"FUERA DE HORARIO","DENTRO DEL HORARIO"))))</f>
        <v/>
      </c>
      <c r="N212" s="23">
        <f>IF(OR(J212="",D212="",E212="",F212="",H212="Cancelada"),"",IF(J212="PERSONAJE SIN ASIGNAR","",IF(SUMPRODUCT((tblEscenas[ID de intérprete]=J212)*(tblEscenas[Fecha propuesta]=D212)*(tblEscenas[Escena]&lt;&gt;B212)*(tblEscenas[Estado de planificación]&lt;&gt;"Cancelada")*(tblEscenas[Hora inicio]&lt;F212)*(tblEscenas[Hora fin]&gt;E212))&gt;0,"SOLAPE","")))</f>
        <v/>
      </c>
      <c r="O212" s="23">
        <f>IF(COUNTA(A212:I212)=0,"",IF(OR(A212="",B212="",D212="",E212="",F212="",I212=""),"INCOMPLETO",IF(J212="PERSONAJE SIN ASIGNAR","PERSONAJE SIN ASIGNAR",IF(M212="HORARIO NO VÁLIDO","INCOMPLETO",IF(L212="NO DISPONIBLE","NO DISPONIBLE",IF(M212="FUERA DE HORARIO","FUERA DE HORARIO",IF(N212="SOLAPE","SOLAPE",IF(L212="PENDIENTE","PENDIENTE",IF(L212="SIN REGISTRO","SIN REGISTRO",IF(OR(L212="DISPONIBLE",AND(L212="DISPONIBILIDAD PARCIAL",M212="DENTRO DEL HORARIO")),"OK","INCOMPLETO"))))))))))</f>
        <v/>
      </c>
      <c r="P212" s="22" t="n"/>
      <c r="Q212" s="23">
        <f>IF(A212="","",IF(AND(H212="Cancelada",Resumen!$C$6="No"),"No","Sí"))</f>
        <v/>
      </c>
      <c r="R212" s="45">
        <f>IF(OR(B212="",D212="",Q212&lt;&gt;"Sí"),0,IF(COUNTIFS($B$5:B212,B212,$D$5:D212,D212,$Q$5:Q212,"Sí")=1,1,0))</f>
        <v/>
      </c>
    </row>
    <row r="213">
      <c r="A213" s="21" t="n"/>
      <c r="B213" s="21" t="n"/>
      <c r="C213" s="22" t="n"/>
      <c r="D213" s="43" t="n"/>
      <c r="E213" s="44" t="n"/>
      <c r="F213" s="44" t="n"/>
      <c r="G213" s="21" t="n"/>
      <c r="H213" s="21" t="n"/>
      <c r="I213" s="21" t="n"/>
      <c r="J213" s="23">
        <f>IF(I213="","",IFERROR(INDEX(tblReparto[ID de intérprete],MATCH(I213,tblReparto[Personaje],0)),"PERSONAJE SIN ASIGNAR"))</f>
        <v/>
      </c>
      <c r="K213" s="23">
        <f>IF(I213="","",IFERROR(INDEX(tblReparto[Intérprete],MATCH(I213,tblReparto[Personaje],0)),"PERSONAJE SIN ASIGNAR"))</f>
        <v/>
      </c>
      <c r="L213" s="23">
        <f>IF(OR(J213="",D213=""),"",IF(J213="PERSONAJE SIN ASIGNAR","PERSONAJE SIN ASIGNAR",IF(COUNTIFS(tblDisponibilidad[ID de intérprete],J213,tblDisponibilidad[Fecha],D213)=0,"SIN REGISTRO",IF(COUNTIFS(tblDisponibilidad[ID de intérprete],J213,tblDisponibilidad[Fecha],D213,tblDisponibilidad[Estado],"No disponible")&gt;0,"NO DISPONIBLE",IF(COUNTIFS(tblDisponibilidad[ID de intérprete],J213,tblDisponibilidad[Fecha],D213,tblDisponibilidad[Estado],"Pendiente")&gt;0,"PENDIENTE",IF(COUNTIFS(tblDisponibilidad[ID de intérprete],J213,tblDisponibilidad[Fecha],D213,tblDisponibilidad[Estado],"Disponibilidad parcial")&gt;0,"DISPONIBILIDAD PARCIAL","DISPONIBLE"))))))</f>
        <v/>
      </c>
      <c r="M213" s="23">
        <f>IF(OR(J213="",D213="",E213="",F213=""),"",IF(F213&lt;=E213,"HORARIO NO VÁLIDO",IF(L213&lt;&gt;"DISPONIBILIDAD PARCIAL","",IF(OR(E213&lt;SUMIFS(tblDisponibilidad[Disponible desde],tblDisponibilidad[ID de intérprete],J213,tblDisponibilidad[Fecha],D213),F213&gt;SUMIFS(tblDisponibilidad[Disponible hasta],tblDisponibilidad[ID de intérprete],J213,tblDisponibilidad[Fecha],D213)),"FUERA DE HORARIO","DENTRO DEL HORARIO"))))</f>
        <v/>
      </c>
      <c r="N213" s="23">
        <f>IF(OR(J213="",D213="",E213="",F213="",H213="Cancelada"),"",IF(J213="PERSONAJE SIN ASIGNAR","",IF(SUMPRODUCT((tblEscenas[ID de intérprete]=J213)*(tblEscenas[Fecha propuesta]=D213)*(tblEscenas[Escena]&lt;&gt;B213)*(tblEscenas[Estado de planificación]&lt;&gt;"Cancelada")*(tblEscenas[Hora inicio]&lt;F213)*(tblEscenas[Hora fin]&gt;E213))&gt;0,"SOLAPE","")))</f>
        <v/>
      </c>
      <c r="O213" s="23">
        <f>IF(COUNTA(A213:I213)=0,"",IF(OR(A213="",B213="",D213="",E213="",F213="",I213=""),"INCOMPLETO",IF(J213="PERSONAJE SIN ASIGNAR","PERSONAJE SIN ASIGNAR",IF(M213="HORARIO NO VÁLIDO","INCOMPLETO",IF(L213="NO DISPONIBLE","NO DISPONIBLE",IF(M213="FUERA DE HORARIO","FUERA DE HORARIO",IF(N213="SOLAPE","SOLAPE",IF(L213="PENDIENTE","PENDIENTE",IF(L213="SIN REGISTRO","SIN REGISTRO",IF(OR(L213="DISPONIBLE",AND(L213="DISPONIBILIDAD PARCIAL",M213="DENTRO DEL HORARIO")),"OK","INCOMPLETO"))))))))))</f>
        <v/>
      </c>
      <c r="P213" s="22" t="n"/>
      <c r="Q213" s="23">
        <f>IF(A213="","",IF(AND(H213="Cancelada",Resumen!$C$6="No"),"No","Sí"))</f>
        <v/>
      </c>
      <c r="R213" s="45">
        <f>IF(OR(B213="",D213="",Q213&lt;&gt;"Sí"),0,IF(COUNTIFS($B$5:B213,B213,$D$5:D213,D213,$Q$5:Q213,"Sí")=1,1,0))</f>
        <v/>
      </c>
    </row>
    <row r="214">
      <c r="A214" s="21" t="n"/>
      <c r="B214" s="21" t="n"/>
      <c r="C214" s="22" t="n"/>
      <c r="D214" s="43" t="n"/>
      <c r="E214" s="44" t="n"/>
      <c r="F214" s="44" t="n"/>
      <c r="G214" s="21" t="n"/>
      <c r="H214" s="21" t="n"/>
      <c r="I214" s="21" t="n"/>
      <c r="J214" s="23">
        <f>IF(I214="","",IFERROR(INDEX(tblReparto[ID de intérprete],MATCH(I214,tblReparto[Personaje],0)),"PERSONAJE SIN ASIGNAR"))</f>
        <v/>
      </c>
      <c r="K214" s="23">
        <f>IF(I214="","",IFERROR(INDEX(tblReparto[Intérprete],MATCH(I214,tblReparto[Personaje],0)),"PERSONAJE SIN ASIGNAR"))</f>
        <v/>
      </c>
      <c r="L214" s="23">
        <f>IF(OR(J214="",D214=""),"",IF(J214="PERSONAJE SIN ASIGNAR","PERSONAJE SIN ASIGNAR",IF(COUNTIFS(tblDisponibilidad[ID de intérprete],J214,tblDisponibilidad[Fecha],D214)=0,"SIN REGISTRO",IF(COUNTIFS(tblDisponibilidad[ID de intérprete],J214,tblDisponibilidad[Fecha],D214,tblDisponibilidad[Estado],"No disponible")&gt;0,"NO DISPONIBLE",IF(COUNTIFS(tblDisponibilidad[ID de intérprete],J214,tblDisponibilidad[Fecha],D214,tblDisponibilidad[Estado],"Pendiente")&gt;0,"PENDIENTE",IF(COUNTIFS(tblDisponibilidad[ID de intérprete],J214,tblDisponibilidad[Fecha],D214,tblDisponibilidad[Estado],"Disponibilidad parcial")&gt;0,"DISPONIBILIDAD PARCIAL","DISPONIBLE"))))))</f>
        <v/>
      </c>
      <c r="M214" s="23">
        <f>IF(OR(J214="",D214="",E214="",F214=""),"",IF(F214&lt;=E214,"HORARIO NO VÁLIDO",IF(L214&lt;&gt;"DISPONIBILIDAD PARCIAL","",IF(OR(E214&lt;SUMIFS(tblDisponibilidad[Disponible desde],tblDisponibilidad[ID de intérprete],J214,tblDisponibilidad[Fecha],D214),F214&gt;SUMIFS(tblDisponibilidad[Disponible hasta],tblDisponibilidad[ID de intérprete],J214,tblDisponibilidad[Fecha],D214)),"FUERA DE HORARIO","DENTRO DEL HORARIO"))))</f>
        <v/>
      </c>
      <c r="N214" s="23">
        <f>IF(OR(J214="",D214="",E214="",F214="",H214="Cancelada"),"",IF(J214="PERSONAJE SIN ASIGNAR","",IF(SUMPRODUCT((tblEscenas[ID de intérprete]=J214)*(tblEscenas[Fecha propuesta]=D214)*(tblEscenas[Escena]&lt;&gt;B214)*(tblEscenas[Estado de planificación]&lt;&gt;"Cancelada")*(tblEscenas[Hora inicio]&lt;F214)*(tblEscenas[Hora fin]&gt;E214))&gt;0,"SOLAPE","")))</f>
        <v/>
      </c>
      <c r="O214" s="23">
        <f>IF(COUNTA(A214:I214)=0,"",IF(OR(A214="",B214="",D214="",E214="",F214="",I214=""),"INCOMPLETO",IF(J214="PERSONAJE SIN ASIGNAR","PERSONAJE SIN ASIGNAR",IF(M214="HORARIO NO VÁLIDO","INCOMPLETO",IF(L214="NO DISPONIBLE","NO DISPONIBLE",IF(M214="FUERA DE HORARIO","FUERA DE HORARIO",IF(N214="SOLAPE","SOLAPE",IF(L214="PENDIENTE","PENDIENTE",IF(L214="SIN REGISTRO","SIN REGISTRO",IF(OR(L214="DISPONIBLE",AND(L214="DISPONIBILIDAD PARCIAL",M214="DENTRO DEL HORARIO")),"OK","INCOMPLETO"))))))))))</f>
        <v/>
      </c>
      <c r="P214" s="22" t="n"/>
      <c r="Q214" s="23">
        <f>IF(A214="","",IF(AND(H214="Cancelada",Resumen!$C$6="No"),"No","Sí"))</f>
        <v/>
      </c>
      <c r="R214" s="45">
        <f>IF(OR(B214="",D214="",Q214&lt;&gt;"Sí"),0,IF(COUNTIFS($B$5:B214,B214,$D$5:D214,D214,$Q$5:Q214,"Sí")=1,1,0))</f>
        <v/>
      </c>
    </row>
    <row r="215">
      <c r="A215" s="21" t="n"/>
      <c r="B215" s="21" t="n"/>
      <c r="C215" s="22" t="n"/>
      <c r="D215" s="43" t="n"/>
      <c r="E215" s="44" t="n"/>
      <c r="F215" s="44" t="n"/>
      <c r="G215" s="21" t="n"/>
      <c r="H215" s="21" t="n"/>
      <c r="I215" s="21" t="n"/>
      <c r="J215" s="23">
        <f>IF(I215="","",IFERROR(INDEX(tblReparto[ID de intérprete],MATCH(I215,tblReparto[Personaje],0)),"PERSONAJE SIN ASIGNAR"))</f>
        <v/>
      </c>
      <c r="K215" s="23">
        <f>IF(I215="","",IFERROR(INDEX(tblReparto[Intérprete],MATCH(I215,tblReparto[Personaje],0)),"PERSONAJE SIN ASIGNAR"))</f>
        <v/>
      </c>
      <c r="L215" s="23">
        <f>IF(OR(J215="",D215=""),"",IF(J215="PERSONAJE SIN ASIGNAR","PERSONAJE SIN ASIGNAR",IF(COUNTIFS(tblDisponibilidad[ID de intérprete],J215,tblDisponibilidad[Fecha],D215)=0,"SIN REGISTRO",IF(COUNTIFS(tblDisponibilidad[ID de intérprete],J215,tblDisponibilidad[Fecha],D215,tblDisponibilidad[Estado],"No disponible")&gt;0,"NO DISPONIBLE",IF(COUNTIFS(tblDisponibilidad[ID de intérprete],J215,tblDisponibilidad[Fecha],D215,tblDisponibilidad[Estado],"Pendiente")&gt;0,"PENDIENTE",IF(COUNTIFS(tblDisponibilidad[ID de intérprete],J215,tblDisponibilidad[Fecha],D215,tblDisponibilidad[Estado],"Disponibilidad parcial")&gt;0,"DISPONIBILIDAD PARCIAL","DISPONIBLE"))))))</f>
        <v/>
      </c>
      <c r="M215" s="23">
        <f>IF(OR(J215="",D215="",E215="",F215=""),"",IF(F215&lt;=E215,"HORARIO NO VÁLIDO",IF(L215&lt;&gt;"DISPONIBILIDAD PARCIAL","",IF(OR(E215&lt;SUMIFS(tblDisponibilidad[Disponible desde],tblDisponibilidad[ID de intérprete],J215,tblDisponibilidad[Fecha],D215),F215&gt;SUMIFS(tblDisponibilidad[Disponible hasta],tblDisponibilidad[ID de intérprete],J215,tblDisponibilidad[Fecha],D215)),"FUERA DE HORARIO","DENTRO DEL HORARIO"))))</f>
        <v/>
      </c>
      <c r="N215" s="23">
        <f>IF(OR(J215="",D215="",E215="",F215="",H215="Cancelada"),"",IF(J215="PERSONAJE SIN ASIGNAR","",IF(SUMPRODUCT((tblEscenas[ID de intérprete]=J215)*(tblEscenas[Fecha propuesta]=D215)*(tblEscenas[Escena]&lt;&gt;B215)*(tblEscenas[Estado de planificación]&lt;&gt;"Cancelada")*(tblEscenas[Hora inicio]&lt;F215)*(tblEscenas[Hora fin]&gt;E215))&gt;0,"SOLAPE","")))</f>
        <v/>
      </c>
      <c r="O215" s="23">
        <f>IF(COUNTA(A215:I215)=0,"",IF(OR(A215="",B215="",D215="",E215="",F215="",I215=""),"INCOMPLETO",IF(J215="PERSONAJE SIN ASIGNAR","PERSONAJE SIN ASIGNAR",IF(M215="HORARIO NO VÁLIDO","INCOMPLETO",IF(L215="NO DISPONIBLE","NO DISPONIBLE",IF(M215="FUERA DE HORARIO","FUERA DE HORARIO",IF(N215="SOLAPE","SOLAPE",IF(L215="PENDIENTE","PENDIENTE",IF(L215="SIN REGISTRO","SIN REGISTRO",IF(OR(L215="DISPONIBLE",AND(L215="DISPONIBILIDAD PARCIAL",M215="DENTRO DEL HORARIO")),"OK","INCOMPLETO"))))))))))</f>
        <v/>
      </c>
      <c r="P215" s="22" t="n"/>
      <c r="Q215" s="23">
        <f>IF(A215="","",IF(AND(H215="Cancelada",Resumen!$C$6="No"),"No","Sí"))</f>
        <v/>
      </c>
      <c r="R215" s="45">
        <f>IF(OR(B215="",D215="",Q215&lt;&gt;"Sí"),0,IF(COUNTIFS($B$5:B215,B215,$D$5:D215,D215,$Q$5:Q215,"Sí")=1,1,0))</f>
        <v/>
      </c>
    </row>
    <row r="216">
      <c r="A216" s="21" t="n"/>
      <c r="B216" s="21" t="n"/>
      <c r="C216" s="22" t="n"/>
      <c r="D216" s="43" t="n"/>
      <c r="E216" s="44" t="n"/>
      <c r="F216" s="44" t="n"/>
      <c r="G216" s="21" t="n"/>
      <c r="H216" s="21" t="n"/>
      <c r="I216" s="21" t="n"/>
      <c r="J216" s="23">
        <f>IF(I216="","",IFERROR(INDEX(tblReparto[ID de intérprete],MATCH(I216,tblReparto[Personaje],0)),"PERSONAJE SIN ASIGNAR"))</f>
        <v/>
      </c>
      <c r="K216" s="23">
        <f>IF(I216="","",IFERROR(INDEX(tblReparto[Intérprete],MATCH(I216,tblReparto[Personaje],0)),"PERSONAJE SIN ASIGNAR"))</f>
        <v/>
      </c>
      <c r="L216" s="23">
        <f>IF(OR(J216="",D216=""),"",IF(J216="PERSONAJE SIN ASIGNAR","PERSONAJE SIN ASIGNAR",IF(COUNTIFS(tblDisponibilidad[ID de intérprete],J216,tblDisponibilidad[Fecha],D216)=0,"SIN REGISTRO",IF(COUNTIFS(tblDisponibilidad[ID de intérprete],J216,tblDisponibilidad[Fecha],D216,tblDisponibilidad[Estado],"No disponible")&gt;0,"NO DISPONIBLE",IF(COUNTIFS(tblDisponibilidad[ID de intérprete],J216,tblDisponibilidad[Fecha],D216,tblDisponibilidad[Estado],"Pendiente")&gt;0,"PENDIENTE",IF(COUNTIFS(tblDisponibilidad[ID de intérprete],J216,tblDisponibilidad[Fecha],D216,tblDisponibilidad[Estado],"Disponibilidad parcial")&gt;0,"DISPONIBILIDAD PARCIAL","DISPONIBLE"))))))</f>
        <v/>
      </c>
      <c r="M216" s="23">
        <f>IF(OR(J216="",D216="",E216="",F216=""),"",IF(F216&lt;=E216,"HORARIO NO VÁLIDO",IF(L216&lt;&gt;"DISPONIBILIDAD PARCIAL","",IF(OR(E216&lt;SUMIFS(tblDisponibilidad[Disponible desde],tblDisponibilidad[ID de intérprete],J216,tblDisponibilidad[Fecha],D216),F216&gt;SUMIFS(tblDisponibilidad[Disponible hasta],tblDisponibilidad[ID de intérprete],J216,tblDisponibilidad[Fecha],D216)),"FUERA DE HORARIO","DENTRO DEL HORARIO"))))</f>
        <v/>
      </c>
      <c r="N216" s="23">
        <f>IF(OR(J216="",D216="",E216="",F216="",H216="Cancelada"),"",IF(J216="PERSONAJE SIN ASIGNAR","",IF(SUMPRODUCT((tblEscenas[ID de intérprete]=J216)*(tblEscenas[Fecha propuesta]=D216)*(tblEscenas[Escena]&lt;&gt;B216)*(tblEscenas[Estado de planificación]&lt;&gt;"Cancelada")*(tblEscenas[Hora inicio]&lt;F216)*(tblEscenas[Hora fin]&gt;E216))&gt;0,"SOLAPE","")))</f>
        <v/>
      </c>
      <c r="O216" s="23">
        <f>IF(COUNTA(A216:I216)=0,"",IF(OR(A216="",B216="",D216="",E216="",F216="",I216=""),"INCOMPLETO",IF(J216="PERSONAJE SIN ASIGNAR","PERSONAJE SIN ASIGNAR",IF(M216="HORARIO NO VÁLIDO","INCOMPLETO",IF(L216="NO DISPONIBLE","NO DISPONIBLE",IF(M216="FUERA DE HORARIO","FUERA DE HORARIO",IF(N216="SOLAPE","SOLAPE",IF(L216="PENDIENTE","PENDIENTE",IF(L216="SIN REGISTRO","SIN REGISTRO",IF(OR(L216="DISPONIBLE",AND(L216="DISPONIBILIDAD PARCIAL",M216="DENTRO DEL HORARIO")),"OK","INCOMPLETO"))))))))))</f>
        <v/>
      </c>
      <c r="P216" s="22" t="n"/>
      <c r="Q216" s="23">
        <f>IF(A216="","",IF(AND(H216="Cancelada",Resumen!$C$6="No"),"No","Sí"))</f>
        <v/>
      </c>
      <c r="R216" s="45">
        <f>IF(OR(B216="",D216="",Q216&lt;&gt;"Sí"),0,IF(COUNTIFS($B$5:B216,B216,$D$5:D216,D216,$Q$5:Q216,"Sí")=1,1,0))</f>
        <v/>
      </c>
    </row>
    <row r="217">
      <c r="A217" s="21" t="n"/>
      <c r="B217" s="21" t="n"/>
      <c r="C217" s="22" t="n"/>
      <c r="D217" s="43" t="n"/>
      <c r="E217" s="44" t="n"/>
      <c r="F217" s="44" t="n"/>
      <c r="G217" s="21" t="n"/>
      <c r="H217" s="21" t="n"/>
      <c r="I217" s="21" t="n"/>
      <c r="J217" s="23">
        <f>IF(I217="","",IFERROR(INDEX(tblReparto[ID de intérprete],MATCH(I217,tblReparto[Personaje],0)),"PERSONAJE SIN ASIGNAR"))</f>
        <v/>
      </c>
      <c r="K217" s="23">
        <f>IF(I217="","",IFERROR(INDEX(tblReparto[Intérprete],MATCH(I217,tblReparto[Personaje],0)),"PERSONAJE SIN ASIGNAR"))</f>
        <v/>
      </c>
      <c r="L217" s="23">
        <f>IF(OR(J217="",D217=""),"",IF(J217="PERSONAJE SIN ASIGNAR","PERSONAJE SIN ASIGNAR",IF(COUNTIFS(tblDisponibilidad[ID de intérprete],J217,tblDisponibilidad[Fecha],D217)=0,"SIN REGISTRO",IF(COUNTIFS(tblDisponibilidad[ID de intérprete],J217,tblDisponibilidad[Fecha],D217,tblDisponibilidad[Estado],"No disponible")&gt;0,"NO DISPONIBLE",IF(COUNTIFS(tblDisponibilidad[ID de intérprete],J217,tblDisponibilidad[Fecha],D217,tblDisponibilidad[Estado],"Pendiente")&gt;0,"PENDIENTE",IF(COUNTIFS(tblDisponibilidad[ID de intérprete],J217,tblDisponibilidad[Fecha],D217,tblDisponibilidad[Estado],"Disponibilidad parcial")&gt;0,"DISPONIBILIDAD PARCIAL","DISPONIBLE"))))))</f>
        <v/>
      </c>
      <c r="M217" s="23">
        <f>IF(OR(J217="",D217="",E217="",F217=""),"",IF(F217&lt;=E217,"HORARIO NO VÁLIDO",IF(L217&lt;&gt;"DISPONIBILIDAD PARCIAL","",IF(OR(E217&lt;SUMIFS(tblDisponibilidad[Disponible desde],tblDisponibilidad[ID de intérprete],J217,tblDisponibilidad[Fecha],D217),F217&gt;SUMIFS(tblDisponibilidad[Disponible hasta],tblDisponibilidad[ID de intérprete],J217,tblDisponibilidad[Fecha],D217)),"FUERA DE HORARIO","DENTRO DEL HORARIO"))))</f>
        <v/>
      </c>
      <c r="N217" s="23">
        <f>IF(OR(J217="",D217="",E217="",F217="",H217="Cancelada"),"",IF(J217="PERSONAJE SIN ASIGNAR","",IF(SUMPRODUCT((tblEscenas[ID de intérprete]=J217)*(tblEscenas[Fecha propuesta]=D217)*(tblEscenas[Escena]&lt;&gt;B217)*(tblEscenas[Estado de planificación]&lt;&gt;"Cancelada")*(tblEscenas[Hora inicio]&lt;F217)*(tblEscenas[Hora fin]&gt;E217))&gt;0,"SOLAPE","")))</f>
        <v/>
      </c>
      <c r="O217" s="23">
        <f>IF(COUNTA(A217:I217)=0,"",IF(OR(A217="",B217="",D217="",E217="",F217="",I217=""),"INCOMPLETO",IF(J217="PERSONAJE SIN ASIGNAR","PERSONAJE SIN ASIGNAR",IF(M217="HORARIO NO VÁLIDO","INCOMPLETO",IF(L217="NO DISPONIBLE","NO DISPONIBLE",IF(M217="FUERA DE HORARIO","FUERA DE HORARIO",IF(N217="SOLAPE","SOLAPE",IF(L217="PENDIENTE","PENDIENTE",IF(L217="SIN REGISTRO","SIN REGISTRO",IF(OR(L217="DISPONIBLE",AND(L217="DISPONIBILIDAD PARCIAL",M217="DENTRO DEL HORARIO")),"OK","INCOMPLETO"))))))))))</f>
        <v/>
      </c>
      <c r="P217" s="22" t="n"/>
      <c r="Q217" s="23">
        <f>IF(A217="","",IF(AND(H217="Cancelada",Resumen!$C$6="No"),"No","Sí"))</f>
        <v/>
      </c>
      <c r="R217" s="45">
        <f>IF(OR(B217="",D217="",Q217&lt;&gt;"Sí"),0,IF(COUNTIFS($B$5:B217,B217,$D$5:D217,D217,$Q$5:Q217,"Sí")=1,1,0))</f>
        <v/>
      </c>
    </row>
    <row r="218">
      <c r="A218" s="21" t="n"/>
      <c r="B218" s="21" t="n"/>
      <c r="C218" s="22" t="n"/>
      <c r="D218" s="43" t="n"/>
      <c r="E218" s="44" t="n"/>
      <c r="F218" s="44" t="n"/>
      <c r="G218" s="21" t="n"/>
      <c r="H218" s="21" t="n"/>
      <c r="I218" s="21" t="n"/>
      <c r="J218" s="23">
        <f>IF(I218="","",IFERROR(INDEX(tblReparto[ID de intérprete],MATCH(I218,tblReparto[Personaje],0)),"PERSONAJE SIN ASIGNAR"))</f>
        <v/>
      </c>
      <c r="K218" s="23">
        <f>IF(I218="","",IFERROR(INDEX(tblReparto[Intérprete],MATCH(I218,tblReparto[Personaje],0)),"PERSONAJE SIN ASIGNAR"))</f>
        <v/>
      </c>
      <c r="L218" s="23">
        <f>IF(OR(J218="",D218=""),"",IF(J218="PERSONAJE SIN ASIGNAR","PERSONAJE SIN ASIGNAR",IF(COUNTIFS(tblDisponibilidad[ID de intérprete],J218,tblDisponibilidad[Fecha],D218)=0,"SIN REGISTRO",IF(COUNTIFS(tblDisponibilidad[ID de intérprete],J218,tblDisponibilidad[Fecha],D218,tblDisponibilidad[Estado],"No disponible")&gt;0,"NO DISPONIBLE",IF(COUNTIFS(tblDisponibilidad[ID de intérprete],J218,tblDisponibilidad[Fecha],D218,tblDisponibilidad[Estado],"Pendiente")&gt;0,"PENDIENTE",IF(COUNTIFS(tblDisponibilidad[ID de intérprete],J218,tblDisponibilidad[Fecha],D218,tblDisponibilidad[Estado],"Disponibilidad parcial")&gt;0,"DISPONIBILIDAD PARCIAL","DISPONIBLE"))))))</f>
        <v/>
      </c>
      <c r="M218" s="23">
        <f>IF(OR(J218="",D218="",E218="",F218=""),"",IF(F218&lt;=E218,"HORARIO NO VÁLIDO",IF(L218&lt;&gt;"DISPONIBILIDAD PARCIAL","",IF(OR(E218&lt;SUMIFS(tblDisponibilidad[Disponible desde],tblDisponibilidad[ID de intérprete],J218,tblDisponibilidad[Fecha],D218),F218&gt;SUMIFS(tblDisponibilidad[Disponible hasta],tblDisponibilidad[ID de intérprete],J218,tblDisponibilidad[Fecha],D218)),"FUERA DE HORARIO","DENTRO DEL HORARIO"))))</f>
        <v/>
      </c>
      <c r="N218" s="23">
        <f>IF(OR(J218="",D218="",E218="",F218="",H218="Cancelada"),"",IF(J218="PERSONAJE SIN ASIGNAR","",IF(SUMPRODUCT((tblEscenas[ID de intérprete]=J218)*(tblEscenas[Fecha propuesta]=D218)*(tblEscenas[Escena]&lt;&gt;B218)*(tblEscenas[Estado de planificación]&lt;&gt;"Cancelada")*(tblEscenas[Hora inicio]&lt;F218)*(tblEscenas[Hora fin]&gt;E218))&gt;0,"SOLAPE","")))</f>
        <v/>
      </c>
      <c r="O218" s="23">
        <f>IF(COUNTA(A218:I218)=0,"",IF(OR(A218="",B218="",D218="",E218="",F218="",I218=""),"INCOMPLETO",IF(J218="PERSONAJE SIN ASIGNAR","PERSONAJE SIN ASIGNAR",IF(M218="HORARIO NO VÁLIDO","INCOMPLETO",IF(L218="NO DISPONIBLE","NO DISPONIBLE",IF(M218="FUERA DE HORARIO","FUERA DE HORARIO",IF(N218="SOLAPE","SOLAPE",IF(L218="PENDIENTE","PENDIENTE",IF(L218="SIN REGISTRO","SIN REGISTRO",IF(OR(L218="DISPONIBLE",AND(L218="DISPONIBILIDAD PARCIAL",M218="DENTRO DEL HORARIO")),"OK","INCOMPLETO"))))))))))</f>
        <v/>
      </c>
      <c r="P218" s="22" t="n"/>
      <c r="Q218" s="23">
        <f>IF(A218="","",IF(AND(H218="Cancelada",Resumen!$C$6="No"),"No","Sí"))</f>
        <v/>
      </c>
      <c r="R218" s="45">
        <f>IF(OR(B218="",D218="",Q218&lt;&gt;"Sí"),0,IF(COUNTIFS($B$5:B218,B218,$D$5:D218,D218,$Q$5:Q218,"Sí")=1,1,0))</f>
        <v/>
      </c>
    </row>
    <row r="219">
      <c r="A219" s="21" t="n"/>
      <c r="B219" s="21" t="n"/>
      <c r="C219" s="22" t="n"/>
      <c r="D219" s="43" t="n"/>
      <c r="E219" s="44" t="n"/>
      <c r="F219" s="44" t="n"/>
      <c r="G219" s="21" t="n"/>
      <c r="H219" s="21" t="n"/>
      <c r="I219" s="21" t="n"/>
      <c r="J219" s="23">
        <f>IF(I219="","",IFERROR(INDEX(tblReparto[ID de intérprete],MATCH(I219,tblReparto[Personaje],0)),"PERSONAJE SIN ASIGNAR"))</f>
        <v/>
      </c>
      <c r="K219" s="23">
        <f>IF(I219="","",IFERROR(INDEX(tblReparto[Intérprete],MATCH(I219,tblReparto[Personaje],0)),"PERSONAJE SIN ASIGNAR"))</f>
        <v/>
      </c>
      <c r="L219" s="23">
        <f>IF(OR(J219="",D219=""),"",IF(J219="PERSONAJE SIN ASIGNAR","PERSONAJE SIN ASIGNAR",IF(COUNTIFS(tblDisponibilidad[ID de intérprete],J219,tblDisponibilidad[Fecha],D219)=0,"SIN REGISTRO",IF(COUNTIFS(tblDisponibilidad[ID de intérprete],J219,tblDisponibilidad[Fecha],D219,tblDisponibilidad[Estado],"No disponible")&gt;0,"NO DISPONIBLE",IF(COUNTIFS(tblDisponibilidad[ID de intérprete],J219,tblDisponibilidad[Fecha],D219,tblDisponibilidad[Estado],"Pendiente")&gt;0,"PENDIENTE",IF(COUNTIFS(tblDisponibilidad[ID de intérprete],J219,tblDisponibilidad[Fecha],D219,tblDisponibilidad[Estado],"Disponibilidad parcial")&gt;0,"DISPONIBILIDAD PARCIAL","DISPONIBLE"))))))</f>
        <v/>
      </c>
      <c r="M219" s="23">
        <f>IF(OR(J219="",D219="",E219="",F219=""),"",IF(F219&lt;=E219,"HORARIO NO VÁLIDO",IF(L219&lt;&gt;"DISPONIBILIDAD PARCIAL","",IF(OR(E219&lt;SUMIFS(tblDisponibilidad[Disponible desde],tblDisponibilidad[ID de intérprete],J219,tblDisponibilidad[Fecha],D219),F219&gt;SUMIFS(tblDisponibilidad[Disponible hasta],tblDisponibilidad[ID de intérprete],J219,tblDisponibilidad[Fecha],D219)),"FUERA DE HORARIO","DENTRO DEL HORARIO"))))</f>
        <v/>
      </c>
      <c r="N219" s="23">
        <f>IF(OR(J219="",D219="",E219="",F219="",H219="Cancelada"),"",IF(J219="PERSONAJE SIN ASIGNAR","",IF(SUMPRODUCT((tblEscenas[ID de intérprete]=J219)*(tblEscenas[Fecha propuesta]=D219)*(tblEscenas[Escena]&lt;&gt;B219)*(tblEscenas[Estado de planificación]&lt;&gt;"Cancelada")*(tblEscenas[Hora inicio]&lt;F219)*(tblEscenas[Hora fin]&gt;E219))&gt;0,"SOLAPE","")))</f>
        <v/>
      </c>
      <c r="O219" s="23">
        <f>IF(COUNTA(A219:I219)=0,"",IF(OR(A219="",B219="",D219="",E219="",F219="",I219=""),"INCOMPLETO",IF(J219="PERSONAJE SIN ASIGNAR","PERSONAJE SIN ASIGNAR",IF(M219="HORARIO NO VÁLIDO","INCOMPLETO",IF(L219="NO DISPONIBLE","NO DISPONIBLE",IF(M219="FUERA DE HORARIO","FUERA DE HORARIO",IF(N219="SOLAPE","SOLAPE",IF(L219="PENDIENTE","PENDIENTE",IF(L219="SIN REGISTRO","SIN REGISTRO",IF(OR(L219="DISPONIBLE",AND(L219="DISPONIBILIDAD PARCIAL",M219="DENTRO DEL HORARIO")),"OK","INCOMPLETO"))))))))))</f>
        <v/>
      </c>
      <c r="P219" s="22" t="n"/>
      <c r="Q219" s="23">
        <f>IF(A219="","",IF(AND(H219="Cancelada",Resumen!$C$6="No"),"No","Sí"))</f>
        <v/>
      </c>
      <c r="R219" s="45">
        <f>IF(OR(B219="",D219="",Q219&lt;&gt;"Sí"),0,IF(COUNTIFS($B$5:B219,B219,$D$5:D219,D219,$Q$5:Q219,"Sí")=1,1,0))</f>
        <v/>
      </c>
    </row>
    <row r="220">
      <c r="A220" s="21" t="n"/>
      <c r="B220" s="21" t="n"/>
      <c r="C220" s="22" t="n"/>
      <c r="D220" s="43" t="n"/>
      <c r="E220" s="44" t="n"/>
      <c r="F220" s="44" t="n"/>
      <c r="G220" s="21" t="n"/>
      <c r="H220" s="21" t="n"/>
      <c r="I220" s="21" t="n"/>
      <c r="J220" s="23">
        <f>IF(I220="","",IFERROR(INDEX(tblReparto[ID de intérprete],MATCH(I220,tblReparto[Personaje],0)),"PERSONAJE SIN ASIGNAR"))</f>
        <v/>
      </c>
      <c r="K220" s="23">
        <f>IF(I220="","",IFERROR(INDEX(tblReparto[Intérprete],MATCH(I220,tblReparto[Personaje],0)),"PERSONAJE SIN ASIGNAR"))</f>
        <v/>
      </c>
      <c r="L220" s="23">
        <f>IF(OR(J220="",D220=""),"",IF(J220="PERSONAJE SIN ASIGNAR","PERSONAJE SIN ASIGNAR",IF(COUNTIFS(tblDisponibilidad[ID de intérprete],J220,tblDisponibilidad[Fecha],D220)=0,"SIN REGISTRO",IF(COUNTIFS(tblDisponibilidad[ID de intérprete],J220,tblDisponibilidad[Fecha],D220,tblDisponibilidad[Estado],"No disponible")&gt;0,"NO DISPONIBLE",IF(COUNTIFS(tblDisponibilidad[ID de intérprete],J220,tblDisponibilidad[Fecha],D220,tblDisponibilidad[Estado],"Pendiente")&gt;0,"PENDIENTE",IF(COUNTIFS(tblDisponibilidad[ID de intérprete],J220,tblDisponibilidad[Fecha],D220,tblDisponibilidad[Estado],"Disponibilidad parcial")&gt;0,"DISPONIBILIDAD PARCIAL","DISPONIBLE"))))))</f>
        <v/>
      </c>
      <c r="M220" s="23">
        <f>IF(OR(J220="",D220="",E220="",F220=""),"",IF(F220&lt;=E220,"HORARIO NO VÁLIDO",IF(L220&lt;&gt;"DISPONIBILIDAD PARCIAL","",IF(OR(E220&lt;SUMIFS(tblDisponibilidad[Disponible desde],tblDisponibilidad[ID de intérprete],J220,tblDisponibilidad[Fecha],D220),F220&gt;SUMIFS(tblDisponibilidad[Disponible hasta],tblDisponibilidad[ID de intérprete],J220,tblDisponibilidad[Fecha],D220)),"FUERA DE HORARIO","DENTRO DEL HORARIO"))))</f>
        <v/>
      </c>
      <c r="N220" s="23">
        <f>IF(OR(J220="",D220="",E220="",F220="",H220="Cancelada"),"",IF(J220="PERSONAJE SIN ASIGNAR","",IF(SUMPRODUCT((tblEscenas[ID de intérprete]=J220)*(tblEscenas[Fecha propuesta]=D220)*(tblEscenas[Escena]&lt;&gt;B220)*(tblEscenas[Estado de planificación]&lt;&gt;"Cancelada")*(tblEscenas[Hora inicio]&lt;F220)*(tblEscenas[Hora fin]&gt;E220))&gt;0,"SOLAPE","")))</f>
        <v/>
      </c>
      <c r="O220" s="23">
        <f>IF(COUNTA(A220:I220)=0,"",IF(OR(A220="",B220="",D220="",E220="",F220="",I220=""),"INCOMPLETO",IF(J220="PERSONAJE SIN ASIGNAR","PERSONAJE SIN ASIGNAR",IF(M220="HORARIO NO VÁLIDO","INCOMPLETO",IF(L220="NO DISPONIBLE","NO DISPONIBLE",IF(M220="FUERA DE HORARIO","FUERA DE HORARIO",IF(N220="SOLAPE","SOLAPE",IF(L220="PENDIENTE","PENDIENTE",IF(L220="SIN REGISTRO","SIN REGISTRO",IF(OR(L220="DISPONIBLE",AND(L220="DISPONIBILIDAD PARCIAL",M220="DENTRO DEL HORARIO")),"OK","INCOMPLETO"))))))))))</f>
        <v/>
      </c>
      <c r="P220" s="22" t="n"/>
      <c r="Q220" s="23">
        <f>IF(A220="","",IF(AND(H220="Cancelada",Resumen!$C$6="No"),"No","Sí"))</f>
        <v/>
      </c>
      <c r="R220" s="45">
        <f>IF(OR(B220="",D220="",Q220&lt;&gt;"Sí"),0,IF(COUNTIFS($B$5:B220,B220,$D$5:D220,D220,$Q$5:Q220,"Sí")=1,1,0))</f>
        <v/>
      </c>
    </row>
    <row r="221">
      <c r="A221" s="21" t="n"/>
      <c r="B221" s="21" t="n"/>
      <c r="C221" s="22" t="n"/>
      <c r="D221" s="43" t="n"/>
      <c r="E221" s="44" t="n"/>
      <c r="F221" s="44" t="n"/>
      <c r="G221" s="21" t="n"/>
      <c r="H221" s="21" t="n"/>
      <c r="I221" s="21" t="n"/>
      <c r="J221" s="23">
        <f>IF(I221="","",IFERROR(INDEX(tblReparto[ID de intérprete],MATCH(I221,tblReparto[Personaje],0)),"PERSONAJE SIN ASIGNAR"))</f>
        <v/>
      </c>
      <c r="K221" s="23">
        <f>IF(I221="","",IFERROR(INDEX(tblReparto[Intérprete],MATCH(I221,tblReparto[Personaje],0)),"PERSONAJE SIN ASIGNAR"))</f>
        <v/>
      </c>
      <c r="L221" s="23">
        <f>IF(OR(J221="",D221=""),"",IF(J221="PERSONAJE SIN ASIGNAR","PERSONAJE SIN ASIGNAR",IF(COUNTIFS(tblDisponibilidad[ID de intérprete],J221,tblDisponibilidad[Fecha],D221)=0,"SIN REGISTRO",IF(COUNTIFS(tblDisponibilidad[ID de intérprete],J221,tblDisponibilidad[Fecha],D221,tblDisponibilidad[Estado],"No disponible")&gt;0,"NO DISPONIBLE",IF(COUNTIFS(tblDisponibilidad[ID de intérprete],J221,tblDisponibilidad[Fecha],D221,tblDisponibilidad[Estado],"Pendiente")&gt;0,"PENDIENTE",IF(COUNTIFS(tblDisponibilidad[ID de intérprete],J221,tblDisponibilidad[Fecha],D221,tblDisponibilidad[Estado],"Disponibilidad parcial")&gt;0,"DISPONIBILIDAD PARCIAL","DISPONIBLE"))))))</f>
        <v/>
      </c>
      <c r="M221" s="23">
        <f>IF(OR(J221="",D221="",E221="",F221=""),"",IF(F221&lt;=E221,"HORARIO NO VÁLIDO",IF(L221&lt;&gt;"DISPONIBILIDAD PARCIAL","",IF(OR(E221&lt;SUMIFS(tblDisponibilidad[Disponible desde],tblDisponibilidad[ID de intérprete],J221,tblDisponibilidad[Fecha],D221),F221&gt;SUMIFS(tblDisponibilidad[Disponible hasta],tblDisponibilidad[ID de intérprete],J221,tblDisponibilidad[Fecha],D221)),"FUERA DE HORARIO","DENTRO DEL HORARIO"))))</f>
        <v/>
      </c>
      <c r="N221" s="23">
        <f>IF(OR(J221="",D221="",E221="",F221="",H221="Cancelada"),"",IF(J221="PERSONAJE SIN ASIGNAR","",IF(SUMPRODUCT((tblEscenas[ID de intérprete]=J221)*(tblEscenas[Fecha propuesta]=D221)*(tblEscenas[Escena]&lt;&gt;B221)*(tblEscenas[Estado de planificación]&lt;&gt;"Cancelada")*(tblEscenas[Hora inicio]&lt;F221)*(tblEscenas[Hora fin]&gt;E221))&gt;0,"SOLAPE","")))</f>
        <v/>
      </c>
      <c r="O221" s="23">
        <f>IF(COUNTA(A221:I221)=0,"",IF(OR(A221="",B221="",D221="",E221="",F221="",I221=""),"INCOMPLETO",IF(J221="PERSONAJE SIN ASIGNAR","PERSONAJE SIN ASIGNAR",IF(M221="HORARIO NO VÁLIDO","INCOMPLETO",IF(L221="NO DISPONIBLE","NO DISPONIBLE",IF(M221="FUERA DE HORARIO","FUERA DE HORARIO",IF(N221="SOLAPE","SOLAPE",IF(L221="PENDIENTE","PENDIENTE",IF(L221="SIN REGISTRO","SIN REGISTRO",IF(OR(L221="DISPONIBLE",AND(L221="DISPONIBILIDAD PARCIAL",M221="DENTRO DEL HORARIO")),"OK","INCOMPLETO"))))))))))</f>
        <v/>
      </c>
      <c r="P221" s="22" t="n"/>
      <c r="Q221" s="23">
        <f>IF(A221="","",IF(AND(H221="Cancelada",Resumen!$C$6="No"),"No","Sí"))</f>
        <v/>
      </c>
      <c r="R221" s="45">
        <f>IF(OR(B221="",D221="",Q221&lt;&gt;"Sí"),0,IF(COUNTIFS($B$5:B221,B221,$D$5:D221,D221,$Q$5:Q221,"Sí")=1,1,0))</f>
        <v/>
      </c>
    </row>
    <row r="222">
      <c r="A222" s="21" t="n"/>
      <c r="B222" s="21" t="n"/>
      <c r="C222" s="22" t="n"/>
      <c r="D222" s="43" t="n"/>
      <c r="E222" s="44" t="n"/>
      <c r="F222" s="44" t="n"/>
      <c r="G222" s="21" t="n"/>
      <c r="H222" s="21" t="n"/>
      <c r="I222" s="21" t="n"/>
      <c r="J222" s="23">
        <f>IF(I222="","",IFERROR(INDEX(tblReparto[ID de intérprete],MATCH(I222,tblReparto[Personaje],0)),"PERSONAJE SIN ASIGNAR"))</f>
        <v/>
      </c>
      <c r="K222" s="23">
        <f>IF(I222="","",IFERROR(INDEX(tblReparto[Intérprete],MATCH(I222,tblReparto[Personaje],0)),"PERSONAJE SIN ASIGNAR"))</f>
        <v/>
      </c>
      <c r="L222" s="23">
        <f>IF(OR(J222="",D222=""),"",IF(J222="PERSONAJE SIN ASIGNAR","PERSONAJE SIN ASIGNAR",IF(COUNTIFS(tblDisponibilidad[ID de intérprete],J222,tblDisponibilidad[Fecha],D222)=0,"SIN REGISTRO",IF(COUNTIFS(tblDisponibilidad[ID de intérprete],J222,tblDisponibilidad[Fecha],D222,tblDisponibilidad[Estado],"No disponible")&gt;0,"NO DISPONIBLE",IF(COUNTIFS(tblDisponibilidad[ID de intérprete],J222,tblDisponibilidad[Fecha],D222,tblDisponibilidad[Estado],"Pendiente")&gt;0,"PENDIENTE",IF(COUNTIFS(tblDisponibilidad[ID de intérprete],J222,tblDisponibilidad[Fecha],D222,tblDisponibilidad[Estado],"Disponibilidad parcial")&gt;0,"DISPONIBILIDAD PARCIAL","DISPONIBLE"))))))</f>
        <v/>
      </c>
      <c r="M222" s="23">
        <f>IF(OR(J222="",D222="",E222="",F222=""),"",IF(F222&lt;=E222,"HORARIO NO VÁLIDO",IF(L222&lt;&gt;"DISPONIBILIDAD PARCIAL","",IF(OR(E222&lt;SUMIFS(tblDisponibilidad[Disponible desde],tblDisponibilidad[ID de intérprete],J222,tblDisponibilidad[Fecha],D222),F222&gt;SUMIFS(tblDisponibilidad[Disponible hasta],tblDisponibilidad[ID de intérprete],J222,tblDisponibilidad[Fecha],D222)),"FUERA DE HORARIO","DENTRO DEL HORARIO"))))</f>
        <v/>
      </c>
      <c r="N222" s="23">
        <f>IF(OR(J222="",D222="",E222="",F222="",H222="Cancelada"),"",IF(J222="PERSONAJE SIN ASIGNAR","",IF(SUMPRODUCT((tblEscenas[ID de intérprete]=J222)*(tblEscenas[Fecha propuesta]=D222)*(tblEscenas[Escena]&lt;&gt;B222)*(tblEscenas[Estado de planificación]&lt;&gt;"Cancelada")*(tblEscenas[Hora inicio]&lt;F222)*(tblEscenas[Hora fin]&gt;E222))&gt;0,"SOLAPE","")))</f>
        <v/>
      </c>
      <c r="O222" s="23">
        <f>IF(COUNTA(A222:I222)=0,"",IF(OR(A222="",B222="",D222="",E222="",F222="",I222=""),"INCOMPLETO",IF(J222="PERSONAJE SIN ASIGNAR","PERSONAJE SIN ASIGNAR",IF(M222="HORARIO NO VÁLIDO","INCOMPLETO",IF(L222="NO DISPONIBLE","NO DISPONIBLE",IF(M222="FUERA DE HORARIO","FUERA DE HORARIO",IF(N222="SOLAPE","SOLAPE",IF(L222="PENDIENTE","PENDIENTE",IF(L222="SIN REGISTRO","SIN REGISTRO",IF(OR(L222="DISPONIBLE",AND(L222="DISPONIBILIDAD PARCIAL",M222="DENTRO DEL HORARIO")),"OK","INCOMPLETO"))))))))))</f>
        <v/>
      </c>
      <c r="P222" s="22" t="n"/>
      <c r="Q222" s="23">
        <f>IF(A222="","",IF(AND(H222="Cancelada",Resumen!$C$6="No"),"No","Sí"))</f>
        <v/>
      </c>
      <c r="R222" s="45">
        <f>IF(OR(B222="",D222="",Q222&lt;&gt;"Sí"),0,IF(COUNTIFS($B$5:B222,B222,$D$5:D222,D222,$Q$5:Q222,"Sí")=1,1,0))</f>
        <v/>
      </c>
    </row>
    <row r="223">
      <c r="A223" s="21" t="n"/>
      <c r="B223" s="21" t="n"/>
      <c r="C223" s="22" t="n"/>
      <c r="D223" s="43" t="n"/>
      <c r="E223" s="44" t="n"/>
      <c r="F223" s="44" t="n"/>
      <c r="G223" s="21" t="n"/>
      <c r="H223" s="21" t="n"/>
      <c r="I223" s="21" t="n"/>
      <c r="J223" s="23">
        <f>IF(I223="","",IFERROR(INDEX(tblReparto[ID de intérprete],MATCH(I223,tblReparto[Personaje],0)),"PERSONAJE SIN ASIGNAR"))</f>
        <v/>
      </c>
      <c r="K223" s="23">
        <f>IF(I223="","",IFERROR(INDEX(tblReparto[Intérprete],MATCH(I223,tblReparto[Personaje],0)),"PERSONAJE SIN ASIGNAR"))</f>
        <v/>
      </c>
      <c r="L223" s="23">
        <f>IF(OR(J223="",D223=""),"",IF(J223="PERSONAJE SIN ASIGNAR","PERSONAJE SIN ASIGNAR",IF(COUNTIFS(tblDisponibilidad[ID de intérprete],J223,tblDisponibilidad[Fecha],D223)=0,"SIN REGISTRO",IF(COUNTIFS(tblDisponibilidad[ID de intérprete],J223,tblDisponibilidad[Fecha],D223,tblDisponibilidad[Estado],"No disponible")&gt;0,"NO DISPONIBLE",IF(COUNTIFS(tblDisponibilidad[ID de intérprete],J223,tblDisponibilidad[Fecha],D223,tblDisponibilidad[Estado],"Pendiente")&gt;0,"PENDIENTE",IF(COUNTIFS(tblDisponibilidad[ID de intérprete],J223,tblDisponibilidad[Fecha],D223,tblDisponibilidad[Estado],"Disponibilidad parcial")&gt;0,"DISPONIBILIDAD PARCIAL","DISPONIBLE"))))))</f>
        <v/>
      </c>
      <c r="M223" s="23">
        <f>IF(OR(J223="",D223="",E223="",F223=""),"",IF(F223&lt;=E223,"HORARIO NO VÁLIDO",IF(L223&lt;&gt;"DISPONIBILIDAD PARCIAL","",IF(OR(E223&lt;SUMIFS(tblDisponibilidad[Disponible desde],tblDisponibilidad[ID de intérprete],J223,tblDisponibilidad[Fecha],D223),F223&gt;SUMIFS(tblDisponibilidad[Disponible hasta],tblDisponibilidad[ID de intérprete],J223,tblDisponibilidad[Fecha],D223)),"FUERA DE HORARIO","DENTRO DEL HORARIO"))))</f>
        <v/>
      </c>
      <c r="N223" s="23">
        <f>IF(OR(J223="",D223="",E223="",F223="",H223="Cancelada"),"",IF(J223="PERSONAJE SIN ASIGNAR","",IF(SUMPRODUCT((tblEscenas[ID de intérprete]=J223)*(tblEscenas[Fecha propuesta]=D223)*(tblEscenas[Escena]&lt;&gt;B223)*(tblEscenas[Estado de planificación]&lt;&gt;"Cancelada")*(tblEscenas[Hora inicio]&lt;F223)*(tblEscenas[Hora fin]&gt;E223))&gt;0,"SOLAPE","")))</f>
        <v/>
      </c>
      <c r="O223" s="23">
        <f>IF(COUNTA(A223:I223)=0,"",IF(OR(A223="",B223="",D223="",E223="",F223="",I223=""),"INCOMPLETO",IF(J223="PERSONAJE SIN ASIGNAR","PERSONAJE SIN ASIGNAR",IF(M223="HORARIO NO VÁLIDO","INCOMPLETO",IF(L223="NO DISPONIBLE","NO DISPONIBLE",IF(M223="FUERA DE HORARIO","FUERA DE HORARIO",IF(N223="SOLAPE","SOLAPE",IF(L223="PENDIENTE","PENDIENTE",IF(L223="SIN REGISTRO","SIN REGISTRO",IF(OR(L223="DISPONIBLE",AND(L223="DISPONIBILIDAD PARCIAL",M223="DENTRO DEL HORARIO")),"OK","INCOMPLETO"))))))))))</f>
        <v/>
      </c>
      <c r="P223" s="22" t="n"/>
      <c r="Q223" s="23">
        <f>IF(A223="","",IF(AND(H223="Cancelada",Resumen!$C$6="No"),"No","Sí"))</f>
        <v/>
      </c>
      <c r="R223" s="45">
        <f>IF(OR(B223="",D223="",Q223&lt;&gt;"Sí"),0,IF(COUNTIFS($B$5:B223,B223,$D$5:D223,D223,$Q$5:Q223,"Sí")=1,1,0))</f>
        <v/>
      </c>
    </row>
    <row r="224">
      <c r="A224" s="21" t="n"/>
      <c r="B224" s="21" t="n"/>
      <c r="C224" s="22" t="n"/>
      <c r="D224" s="43" t="n"/>
      <c r="E224" s="44" t="n"/>
      <c r="F224" s="44" t="n"/>
      <c r="G224" s="21" t="n"/>
      <c r="H224" s="21" t="n"/>
      <c r="I224" s="21" t="n"/>
      <c r="J224" s="23">
        <f>IF(I224="","",IFERROR(INDEX(tblReparto[ID de intérprete],MATCH(I224,tblReparto[Personaje],0)),"PERSONAJE SIN ASIGNAR"))</f>
        <v/>
      </c>
      <c r="K224" s="23">
        <f>IF(I224="","",IFERROR(INDEX(tblReparto[Intérprete],MATCH(I224,tblReparto[Personaje],0)),"PERSONAJE SIN ASIGNAR"))</f>
        <v/>
      </c>
      <c r="L224" s="23">
        <f>IF(OR(J224="",D224=""),"",IF(J224="PERSONAJE SIN ASIGNAR","PERSONAJE SIN ASIGNAR",IF(COUNTIFS(tblDisponibilidad[ID de intérprete],J224,tblDisponibilidad[Fecha],D224)=0,"SIN REGISTRO",IF(COUNTIFS(tblDisponibilidad[ID de intérprete],J224,tblDisponibilidad[Fecha],D224,tblDisponibilidad[Estado],"No disponible")&gt;0,"NO DISPONIBLE",IF(COUNTIFS(tblDisponibilidad[ID de intérprete],J224,tblDisponibilidad[Fecha],D224,tblDisponibilidad[Estado],"Pendiente")&gt;0,"PENDIENTE",IF(COUNTIFS(tblDisponibilidad[ID de intérprete],J224,tblDisponibilidad[Fecha],D224,tblDisponibilidad[Estado],"Disponibilidad parcial")&gt;0,"DISPONIBILIDAD PARCIAL","DISPONIBLE"))))))</f>
        <v/>
      </c>
      <c r="M224" s="23">
        <f>IF(OR(J224="",D224="",E224="",F224=""),"",IF(F224&lt;=E224,"HORARIO NO VÁLIDO",IF(L224&lt;&gt;"DISPONIBILIDAD PARCIAL","",IF(OR(E224&lt;SUMIFS(tblDisponibilidad[Disponible desde],tblDisponibilidad[ID de intérprete],J224,tblDisponibilidad[Fecha],D224),F224&gt;SUMIFS(tblDisponibilidad[Disponible hasta],tblDisponibilidad[ID de intérprete],J224,tblDisponibilidad[Fecha],D224)),"FUERA DE HORARIO","DENTRO DEL HORARIO"))))</f>
        <v/>
      </c>
      <c r="N224" s="23">
        <f>IF(OR(J224="",D224="",E224="",F224="",H224="Cancelada"),"",IF(J224="PERSONAJE SIN ASIGNAR","",IF(SUMPRODUCT((tblEscenas[ID de intérprete]=J224)*(tblEscenas[Fecha propuesta]=D224)*(tblEscenas[Escena]&lt;&gt;B224)*(tblEscenas[Estado de planificación]&lt;&gt;"Cancelada")*(tblEscenas[Hora inicio]&lt;F224)*(tblEscenas[Hora fin]&gt;E224))&gt;0,"SOLAPE","")))</f>
        <v/>
      </c>
      <c r="O224" s="23">
        <f>IF(COUNTA(A224:I224)=0,"",IF(OR(A224="",B224="",D224="",E224="",F224="",I224=""),"INCOMPLETO",IF(J224="PERSONAJE SIN ASIGNAR","PERSONAJE SIN ASIGNAR",IF(M224="HORARIO NO VÁLIDO","INCOMPLETO",IF(L224="NO DISPONIBLE","NO DISPONIBLE",IF(M224="FUERA DE HORARIO","FUERA DE HORARIO",IF(N224="SOLAPE","SOLAPE",IF(L224="PENDIENTE","PENDIENTE",IF(L224="SIN REGISTRO","SIN REGISTRO",IF(OR(L224="DISPONIBLE",AND(L224="DISPONIBILIDAD PARCIAL",M224="DENTRO DEL HORARIO")),"OK","INCOMPLETO"))))))))))</f>
        <v/>
      </c>
      <c r="P224" s="22" t="n"/>
      <c r="Q224" s="23">
        <f>IF(A224="","",IF(AND(H224="Cancelada",Resumen!$C$6="No"),"No","Sí"))</f>
        <v/>
      </c>
      <c r="R224" s="45">
        <f>IF(OR(B224="",D224="",Q224&lt;&gt;"Sí"),0,IF(COUNTIFS($B$5:B224,B224,$D$5:D224,D224,$Q$5:Q224,"Sí")=1,1,0))</f>
        <v/>
      </c>
    </row>
    <row r="225">
      <c r="A225" s="21" t="n"/>
      <c r="B225" s="21" t="n"/>
      <c r="C225" s="22" t="n"/>
      <c r="D225" s="43" t="n"/>
      <c r="E225" s="44" t="n"/>
      <c r="F225" s="44" t="n"/>
      <c r="G225" s="21" t="n"/>
      <c r="H225" s="21" t="n"/>
      <c r="I225" s="21" t="n"/>
      <c r="J225" s="23">
        <f>IF(I225="","",IFERROR(INDEX(tblReparto[ID de intérprete],MATCH(I225,tblReparto[Personaje],0)),"PERSONAJE SIN ASIGNAR"))</f>
        <v/>
      </c>
      <c r="K225" s="23">
        <f>IF(I225="","",IFERROR(INDEX(tblReparto[Intérprete],MATCH(I225,tblReparto[Personaje],0)),"PERSONAJE SIN ASIGNAR"))</f>
        <v/>
      </c>
      <c r="L225" s="23">
        <f>IF(OR(J225="",D225=""),"",IF(J225="PERSONAJE SIN ASIGNAR","PERSONAJE SIN ASIGNAR",IF(COUNTIFS(tblDisponibilidad[ID de intérprete],J225,tblDisponibilidad[Fecha],D225)=0,"SIN REGISTRO",IF(COUNTIFS(tblDisponibilidad[ID de intérprete],J225,tblDisponibilidad[Fecha],D225,tblDisponibilidad[Estado],"No disponible")&gt;0,"NO DISPONIBLE",IF(COUNTIFS(tblDisponibilidad[ID de intérprete],J225,tblDisponibilidad[Fecha],D225,tblDisponibilidad[Estado],"Pendiente")&gt;0,"PENDIENTE",IF(COUNTIFS(tblDisponibilidad[ID de intérprete],J225,tblDisponibilidad[Fecha],D225,tblDisponibilidad[Estado],"Disponibilidad parcial")&gt;0,"DISPONIBILIDAD PARCIAL","DISPONIBLE"))))))</f>
        <v/>
      </c>
      <c r="M225" s="23">
        <f>IF(OR(J225="",D225="",E225="",F225=""),"",IF(F225&lt;=E225,"HORARIO NO VÁLIDO",IF(L225&lt;&gt;"DISPONIBILIDAD PARCIAL","",IF(OR(E225&lt;SUMIFS(tblDisponibilidad[Disponible desde],tblDisponibilidad[ID de intérprete],J225,tblDisponibilidad[Fecha],D225),F225&gt;SUMIFS(tblDisponibilidad[Disponible hasta],tblDisponibilidad[ID de intérprete],J225,tblDisponibilidad[Fecha],D225)),"FUERA DE HORARIO","DENTRO DEL HORARIO"))))</f>
        <v/>
      </c>
      <c r="N225" s="23">
        <f>IF(OR(J225="",D225="",E225="",F225="",H225="Cancelada"),"",IF(J225="PERSONAJE SIN ASIGNAR","",IF(SUMPRODUCT((tblEscenas[ID de intérprete]=J225)*(tblEscenas[Fecha propuesta]=D225)*(tblEscenas[Escena]&lt;&gt;B225)*(tblEscenas[Estado de planificación]&lt;&gt;"Cancelada")*(tblEscenas[Hora inicio]&lt;F225)*(tblEscenas[Hora fin]&gt;E225))&gt;0,"SOLAPE","")))</f>
        <v/>
      </c>
      <c r="O225" s="23">
        <f>IF(COUNTA(A225:I225)=0,"",IF(OR(A225="",B225="",D225="",E225="",F225="",I225=""),"INCOMPLETO",IF(J225="PERSONAJE SIN ASIGNAR","PERSONAJE SIN ASIGNAR",IF(M225="HORARIO NO VÁLIDO","INCOMPLETO",IF(L225="NO DISPONIBLE","NO DISPONIBLE",IF(M225="FUERA DE HORARIO","FUERA DE HORARIO",IF(N225="SOLAPE","SOLAPE",IF(L225="PENDIENTE","PENDIENTE",IF(L225="SIN REGISTRO","SIN REGISTRO",IF(OR(L225="DISPONIBLE",AND(L225="DISPONIBILIDAD PARCIAL",M225="DENTRO DEL HORARIO")),"OK","INCOMPLETO"))))))))))</f>
        <v/>
      </c>
      <c r="P225" s="22" t="n"/>
      <c r="Q225" s="23">
        <f>IF(A225="","",IF(AND(H225="Cancelada",Resumen!$C$6="No"),"No","Sí"))</f>
        <v/>
      </c>
      <c r="R225" s="45">
        <f>IF(OR(B225="",D225="",Q225&lt;&gt;"Sí"),0,IF(COUNTIFS($B$5:B225,B225,$D$5:D225,D225,$Q$5:Q225,"Sí")=1,1,0))</f>
        <v/>
      </c>
    </row>
    <row r="226">
      <c r="A226" s="21" t="n"/>
      <c r="B226" s="21" t="n"/>
      <c r="C226" s="22" t="n"/>
      <c r="D226" s="43" t="n"/>
      <c r="E226" s="44" t="n"/>
      <c r="F226" s="44" t="n"/>
      <c r="G226" s="21" t="n"/>
      <c r="H226" s="21" t="n"/>
      <c r="I226" s="21" t="n"/>
      <c r="J226" s="23">
        <f>IF(I226="","",IFERROR(INDEX(tblReparto[ID de intérprete],MATCH(I226,tblReparto[Personaje],0)),"PERSONAJE SIN ASIGNAR"))</f>
        <v/>
      </c>
      <c r="K226" s="23">
        <f>IF(I226="","",IFERROR(INDEX(tblReparto[Intérprete],MATCH(I226,tblReparto[Personaje],0)),"PERSONAJE SIN ASIGNAR"))</f>
        <v/>
      </c>
      <c r="L226" s="23">
        <f>IF(OR(J226="",D226=""),"",IF(J226="PERSONAJE SIN ASIGNAR","PERSONAJE SIN ASIGNAR",IF(COUNTIFS(tblDisponibilidad[ID de intérprete],J226,tblDisponibilidad[Fecha],D226)=0,"SIN REGISTRO",IF(COUNTIFS(tblDisponibilidad[ID de intérprete],J226,tblDisponibilidad[Fecha],D226,tblDisponibilidad[Estado],"No disponible")&gt;0,"NO DISPONIBLE",IF(COUNTIFS(tblDisponibilidad[ID de intérprete],J226,tblDisponibilidad[Fecha],D226,tblDisponibilidad[Estado],"Pendiente")&gt;0,"PENDIENTE",IF(COUNTIFS(tblDisponibilidad[ID de intérprete],J226,tblDisponibilidad[Fecha],D226,tblDisponibilidad[Estado],"Disponibilidad parcial")&gt;0,"DISPONIBILIDAD PARCIAL","DISPONIBLE"))))))</f>
        <v/>
      </c>
      <c r="M226" s="23">
        <f>IF(OR(J226="",D226="",E226="",F226=""),"",IF(F226&lt;=E226,"HORARIO NO VÁLIDO",IF(L226&lt;&gt;"DISPONIBILIDAD PARCIAL","",IF(OR(E226&lt;SUMIFS(tblDisponibilidad[Disponible desde],tblDisponibilidad[ID de intérprete],J226,tblDisponibilidad[Fecha],D226),F226&gt;SUMIFS(tblDisponibilidad[Disponible hasta],tblDisponibilidad[ID de intérprete],J226,tblDisponibilidad[Fecha],D226)),"FUERA DE HORARIO","DENTRO DEL HORARIO"))))</f>
        <v/>
      </c>
      <c r="N226" s="23">
        <f>IF(OR(J226="",D226="",E226="",F226="",H226="Cancelada"),"",IF(J226="PERSONAJE SIN ASIGNAR","",IF(SUMPRODUCT((tblEscenas[ID de intérprete]=J226)*(tblEscenas[Fecha propuesta]=D226)*(tblEscenas[Escena]&lt;&gt;B226)*(tblEscenas[Estado de planificación]&lt;&gt;"Cancelada")*(tblEscenas[Hora inicio]&lt;F226)*(tblEscenas[Hora fin]&gt;E226))&gt;0,"SOLAPE","")))</f>
        <v/>
      </c>
      <c r="O226" s="23">
        <f>IF(COUNTA(A226:I226)=0,"",IF(OR(A226="",B226="",D226="",E226="",F226="",I226=""),"INCOMPLETO",IF(J226="PERSONAJE SIN ASIGNAR","PERSONAJE SIN ASIGNAR",IF(M226="HORARIO NO VÁLIDO","INCOMPLETO",IF(L226="NO DISPONIBLE","NO DISPONIBLE",IF(M226="FUERA DE HORARIO","FUERA DE HORARIO",IF(N226="SOLAPE","SOLAPE",IF(L226="PENDIENTE","PENDIENTE",IF(L226="SIN REGISTRO","SIN REGISTRO",IF(OR(L226="DISPONIBLE",AND(L226="DISPONIBILIDAD PARCIAL",M226="DENTRO DEL HORARIO")),"OK","INCOMPLETO"))))))))))</f>
        <v/>
      </c>
      <c r="P226" s="22" t="n"/>
      <c r="Q226" s="23">
        <f>IF(A226="","",IF(AND(H226="Cancelada",Resumen!$C$6="No"),"No","Sí"))</f>
        <v/>
      </c>
      <c r="R226" s="45">
        <f>IF(OR(B226="",D226="",Q226&lt;&gt;"Sí"),0,IF(COUNTIFS($B$5:B226,B226,$D$5:D226,D226,$Q$5:Q226,"Sí")=1,1,0))</f>
        <v/>
      </c>
    </row>
    <row r="227">
      <c r="A227" s="21" t="n"/>
      <c r="B227" s="21" t="n"/>
      <c r="C227" s="22" t="n"/>
      <c r="D227" s="43" t="n"/>
      <c r="E227" s="44" t="n"/>
      <c r="F227" s="44" t="n"/>
      <c r="G227" s="21" t="n"/>
      <c r="H227" s="21" t="n"/>
      <c r="I227" s="21" t="n"/>
      <c r="J227" s="23">
        <f>IF(I227="","",IFERROR(INDEX(tblReparto[ID de intérprete],MATCH(I227,tblReparto[Personaje],0)),"PERSONAJE SIN ASIGNAR"))</f>
        <v/>
      </c>
      <c r="K227" s="23">
        <f>IF(I227="","",IFERROR(INDEX(tblReparto[Intérprete],MATCH(I227,tblReparto[Personaje],0)),"PERSONAJE SIN ASIGNAR"))</f>
        <v/>
      </c>
      <c r="L227" s="23">
        <f>IF(OR(J227="",D227=""),"",IF(J227="PERSONAJE SIN ASIGNAR","PERSONAJE SIN ASIGNAR",IF(COUNTIFS(tblDisponibilidad[ID de intérprete],J227,tblDisponibilidad[Fecha],D227)=0,"SIN REGISTRO",IF(COUNTIFS(tblDisponibilidad[ID de intérprete],J227,tblDisponibilidad[Fecha],D227,tblDisponibilidad[Estado],"No disponible")&gt;0,"NO DISPONIBLE",IF(COUNTIFS(tblDisponibilidad[ID de intérprete],J227,tblDisponibilidad[Fecha],D227,tblDisponibilidad[Estado],"Pendiente")&gt;0,"PENDIENTE",IF(COUNTIFS(tblDisponibilidad[ID de intérprete],J227,tblDisponibilidad[Fecha],D227,tblDisponibilidad[Estado],"Disponibilidad parcial")&gt;0,"DISPONIBILIDAD PARCIAL","DISPONIBLE"))))))</f>
        <v/>
      </c>
      <c r="M227" s="23">
        <f>IF(OR(J227="",D227="",E227="",F227=""),"",IF(F227&lt;=E227,"HORARIO NO VÁLIDO",IF(L227&lt;&gt;"DISPONIBILIDAD PARCIAL","",IF(OR(E227&lt;SUMIFS(tblDisponibilidad[Disponible desde],tblDisponibilidad[ID de intérprete],J227,tblDisponibilidad[Fecha],D227),F227&gt;SUMIFS(tblDisponibilidad[Disponible hasta],tblDisponibilidad[ID de intérprete],J227,tblDisponibilidad[Fecha],D227)),"FUERA DE HORARIO","DENTRO DEL HORARIO"))))</f>
        <v/>
      </c>
      <c r="N227" s="23">
        <f>IF(OR(J227="",D227="",E227="",F227="",H227="Cancelada"),"",IF(J227="PERSONAJE SIN ASIGNAR","",IF(SUMPRODUCT((tblEscenas[ID de intérprete]=J227)*(tblEscenas[Fecha propuesta]=D227)*(tblEscenas[Escena]&lt;&gt;B227)*(tblEscenas[Estado de planificación]&lt;&gt;"Cancelada")*(tblEscenas[Hora inicio]&lt;F227)*(tblEscenas[Hora fin]&gt;E227))&gt;0,"SOLAPE","")))</f>
        <v/>
      </c>
      <c r="O227" s="23">
        <f>IF(COUNTA(A227:I227)=0,"",IF(OR(A227="",B227="",D227="",E227="",F227="",I227=""),"INCOMPLETO",IF(J227="PERSONAJE SIN ASIGNAR","PERSONAJE SIN ASIGNAR",IF(M227="HORARIO NO VÁLIDO","INCOMPLETO",IF(L227="NO DISPONIBLE","NO DISPONIBLE",IF(M227="FUERA DE HORARIO","FUERA DE HORARIO",IF(N227="SOLAPE","SOLAPE",IF(L227="PENDIENTE","PENDIENTE",IF(L227="SIN REGISTRO","SIN REGISTRO",IF(OR(L227="DISPONIBLE",AND(L227="DISPONIBILIDAD PARCIAL",M227="DENTRO DEL HORARIO")),"OK","INCOMPLETO"))))))))))</f>
        <v/>
      </c>
      <c r="P227" s="22" t="n"/>
      <c r="Q227" s="23">
        <f>IF(A227="","",IF(AND(H227="Cancelada",Resumen!$C$6="No"),"No","Sí"))</f>
        <v/>
      </c>
      <c r="R227" s="45">
        <f>IF(OR(B227="",D227="",Q227&lt;&gt;"Sí"),0,IF(COUNTIFS($B$5:B227,B227,$D$5:D227,D227,$Q$5:Q227,"Sí")=1,1,0))</f>
        <v/>
      </c>
    </row>
    <row r="228">
      <c r="A228" s="21" t="n"/>
      <c r="B228" s="21" t="n"/>
      <c r="C228" s="22" t="n"/>
      <c r="D228" s="43" t="n"/>
      <c r="E228" s="44" t="n"/>
      <c r="F228" s="44" t="n"/>
      <c r="G228" s="21" t="n"/>
      <c r="H228" s="21" t="n"/>
      <c r="I228" s="21" t="n"/>
      <c r="J228" s="23">
        <f>IF(I228="","",IFERROR(INDEX(tblReparto[ID de intérprete],MATCH(I228,tblReparto[Personaje],0)),"PERSONAJE SIN ASIGNAR"))</f>
        <v/>
      </c>
      <c r="K228" s="23">
        <f>IF(I228="","",IFERROR(INDEX(tblReparto[Intérprete],MATCH(I228,tblReparto[Personaje],0)),"PERSONAJE SIN ASIGNAR"))</f>
        <v/>
      </c>
      <c r="L228" s="23">
        <f>IF(OR(J228="",D228=""),"",IF(J228="PERSONAJE SIN ASIGNAR","PERSONAJE SIN ASIGNAR",IF(COUNTIFS(tblDisponibilidad[ID de intérprete],J228,tblDisponibilidad[Fecha],D228)=0,"SIN REGISTRO",IF(COUNTIFS(tblDisponibilidad[ID de intérprete],J228,tblDisponibilidad[Fecha],D228,tblDisponibilidad[Estado],"No disponible")&gt;0,"NO DISPONIBLE",IF(COUNTIFS(tblDisponibilidad[ID de intérprete],J228,tblDisponibilidad[Fecha],D228,tblDisponibilidad[Estado],"Pendiente")&gt;0,"PENDIENTE",IF(COUNTIFS(tblDisponibilidad[ID de intérprete],J228,tblDisponibilidad[Fecha],D228,tblDisponibilidad[Estado],"Disponibilidad parcial")&gt;0,"DISPONIBILIDAD PARCIAL","DISPONIBLE"))))))</f>
        <v/>
      </c>
      <c r="M228" s="23">
        <f>IF(OR(J228="",D228="",E228="",F228=""),"",IF(F228&lt;=E228,"HORARIO NO VÁLIDO",IF(L228&lt;&gt;"DISPONIBILIDAD PARCIAL","",IF(OR(E228&lt;SUMIFS(tblDisponibilidad[Disponible desde],tblDisponibilidad[ID de intérprete],J228,tblDisponibilidad[Fecha],D228),F228&gt;SUMIFS(tblDisponibilidad[Disponible hasta],tblDisponibilidad[ID de intérprete],J228,tblDisponibilidad[Fecha],D228)),"FUERA DE HORARIO","DENTRO DEL HORARIO"))))</f>
        <v/>
      </c>
      <c r="N228" s="23">
        <f>IF(OR(J228="",D228="",E228="",F228="",H228="Cancelada"),"",IF(J228="PERSONAJE SIN ASIGNAR","",IF(SUMPRODUCT((tblEscenas[ID de intérprete]=J228)*(tblEscenas[Fecha propuesta]=D228)*(tblEscenas[Escena]&lt;&gt;B228)*(tblEscenas[Estado de planificación]&lt;&gt;"Cancelada")*(tblEscenas[Hora inicio]&lt;F228)*(tblEscenas[Hora fin]&gt;E228))&gt;0,"SOLAPE","")))</f>
        <v/>
      </c>
      <c r="O228" s="23">
        <f>IF(COUNTA(A228:I228)=0,"",IF(OR(A228="",B228="",D228="",E228="",F228="",I228=""),"INCOMPLETO",IF(J228="PERSONAJE SIN ASIGNAR","PERSONAJE SIN ASIGNAR",IF(M228="HORARIO NO VÁLIDO","INCOMPLETO",IF(L228="NO DISPONIBLE","NO DISPONIBLE",IF(M228="FUERA DE HORARIO","FUERA DE HORARIO",IF(N228="SOLAPE","SOLAPE",IF(L228="PENDIENTE","PENDIENTE",IF(L228="SIN REGISTRO","SIN REGISTRO",IF(OR(L228="DISPONIBLE",AND(L228="DISPONIBILIDAD PARCIAL",M228="DENTRO DEL HORARIO")),"OK","INCOMPLETO"))))))))))</f>
        <v/>
      </c>
      <c r="P228" s="22" t="n"/>
      <c r="Q228" s="23">
        <f>IF(A228="","",IF(AND(H228="Cancelada",Resumen!$C$6="No"),"No","Sí"))</f>
        <v/>
      </c>
      <c r="R228" s="45">
        <f>IF(OR(B228="",D228="",Q228&lt;&gt;"Sí"),0,IF(COUNTIFS($B$5:B228,B228,$D$5:D228,D228,$Q$5:Q228,"Sí")=1,1,0))</f>
        <v/>
      </c>
    </row>
    <row r="229">
      <c r="A229" s="21" t="n"/>
      <c r="B229" s="21" t="n"/>
      <c r="C229" s="22" t="n"/>
      <c r="D229" s="43" t="n"/>
      <c r="E229" s="44" t="n"/>
      <c r="F229" s="44" t="n"/>
      <c r="G229" s="21" t="n"/>
      <c r="H229" s="21" t="n"/>
      <c r="I229" s="21" t="n"/>
      <c r="J229" s="23">
        <f>IF(I229="","",IFERROR(INDEX(tblReparto[ID de intérprete],MATCH(I229,tblReparto[Personaje],0)),"PERSONAJE SIN ASIGNAR"))</f>
        <v/>
      </c>
      <c r="K229" s="23">
        <f>IF(I229="","",IFERROR(INDEX(tblReparto[Intérprete],MATCH(I229,tblReparto[Personaje],0)),"PERSONAJE SIN ASIGNAR"))</f>
        <v/>
      </c>
      <c r="L229" s="23">
        <f>IF(OR(J229="",D229=""),"",IF(J229="PERSONAJE SIN ASIGNAR","PERSONAJE SIN ASIGNAR",IF(COUNTIFS(tblDisponibilidad[ID de intérprete],J229,tblDisponibilidad[Fecha],D229)=0,"SIN REGISTRO",IF(COUNTIFS(tblDisponibilidad[ID de intérprete],J229,tblDisponibilidad[Fecha],D229,tblDisponibilidad[Estado],"No disponible")&gt;0,"NO DISPONIBLE",IF(COUNTIFS(tblDisponibilidad[ID de intérprete],J229,tblDisponibilidad[Fecha],D229,tblDisponibilidad[Estado],"Pendiente")&gt;0,"PENDIENTE",IF(COUNTIFS(tblDisponibilidad[ID de intérprete],J229,tblDisponibilidad[Fecha],D229,tblDisponibilidad[Estado],"Disponibilidad parcial")&gt;0,"DISPONIBILIDAD PARCIAL","DISPONIBLE"))))))</f>
        <v/>
      </c>
      <c r="M229" s="23">
        <f>IF(OR(J229="",D229="",E229="",F229=""),"",IF(F229&lt;=E229,"HORARIO NO VÁLIDO",IF(L229&lt;&gt;"DISPONIBILIDAD PARCIAL","",IF(OR(E229&lt;SUMIFS(tblDisponibilidad[Disponible desde],tblDisponibilidad[ID de intérprete],J229,tblDisponibilidad[Fecha],D229),F229&gt;SUMIFS(tblDisponibilidad[Disponible hasta],tblDisponibilidad[ID de intérprete],J229,tblDisponibilidad[Fecha],D229)),"FUERA DE HORARIO","DENTRO DEL HORARIO"))))</f>
        <v/>
      </c>
      <c r="N229" s="23">
        <f>IF(OR(J229="",D229="",E229="",F229="",H229="Cancelada"),"",IF(J229="PERSONAJE SIN ASIGNAR","",IF(SUMPRODUCT((tblEscenas[ID de intérprete]=J229)*(tblEscenas[Fecha propuesta]=D229)*(tblEscenas[Escena]&lt;&gt;B229)*(tblEscenas[Estado de planificación]&lt;&gt;"Cancelada")*(tblEscenas[Hora inicio]&lt;F229)*(tblEscenas[Hora fin]&gt;E229))&gt;0,"SOLAPE","")))</f>
        <v/>
      </c>
      <c r="O229" s="23">
        <f>IF(COUNTA(A229:I229)=0,"",IF(OR(A229="",B229="",D229="",E229="",F229="",I229=""),"INCOMPLETO",IF(J229="PERSONAJE SIN ASIGNAR","PERSONAJE SIN ASIGNAR",IF(M229="HORARIO NO VÁLIDO","INCOMPLETO",IF(L229="NO DISPONIBLE","NO DISPONIBLE",IF(M229="FUERA DE HORARIO","FUERA DE HORARIO",IF(N229="SOLAPE","SOLAPE",IF(L229="PENDIENTE","PENDIENTE",IF(L229="SIN REGISTRO","SIN REGISTRO",IF(OR(L229="DISPONIBLE",AND(L229="DISPONIBILIDAD PARCIAL",M229="DENTRO DEL HORARIO")),"OK","INCOMPLETO"))))))))))</f>
        <v/>
      </c>
      <c r="P229" s="22" t="n"/>
      <c r="Q229" s="23">
        <f>IF(A229="","",IF(AND(H229="Cancelada",Resumen!$C$6="No"),"No","Sí"))</f>
        <v/>
      </c>
      <c r="R229" s="45">
        <f>IF(OR(B229="",D229="",Q229&lt;&gt;"Sí"),0,IF(COUNTIFS($B$5:B229,B229,$D$5:D229,D229,$Q$5:Q229,"Sí")=1,1,0))</f>
        <v/>
      </c>
    </row>
    <row r="230">
      <c r="A230" s="21" t="n"/>
      <c r="B230" s="21" t="n"/>
      <c r="C230" s="22" t="n"/>
      <c r="D230" s="43" t="n"/>
      <c r="E230" s="44" t="n"/>
      <c r="F230" s="44" t="n"/>
      <c r="G230" s="21" t="n"/>
      <c r="H230" s="21" t="n"/>
      <c r="I230" s="21" t="n"/>
      <c r="J230" s="23">
        <f>IF(I230="","",IFERROR(INDEX(tblReparto[ID de intérprete],MATCH(I230,tblReparto[Personaje],0)),"PERSONAJE SIN ASIGNAR"))</f>
        <v/>
      </c>
      <c r="K230" s="23">
        <f>IF(I230="","",IFERROR(INDEX(tblReparto[Intérprete],MATCH(I230,tblReparto[Personaje],0)),"PERSONAJE SIN ASIGNAR"))</f>
        <v/>
      </c>
      <c r="L230" s="23">
        <f>IF(OR(J230="",D230=""),"",IF(J230="PERSONAJE SIN ASIGNAR","PERSONAJE SIN ASIGNAR",IF(COUNTIFS(tblDisponibilidad[ID de intérprete],J230,tblDisponibilidad[Fecha],D230)=0,"SIN REGISTRO",IF(COUNTIFS(tblDisponibilidad[ID de intérprete],J230,tblDisponibilidad[Fecha],D230,tblDisponibilidad[Estado],"No disponible")&gt;0,"NO DISPONIBLE",IF(COUNTIFS(tblDisponibilidad[ID de intérprete],J230,tblDisponibilidad[Fecha],D230,tblDisponibilidad[Estado],"Pendiente")&gt;0,"PENDIENTE",IF(COUNTIFS(tblDisponibilidad[ID de intérprete],J230,tblDisponibilidad[Fecha],D230,tblDisponibilidad[Estado],"Disponibilidad parcial")&gt;0,"DISPONIBILIDAD PARCIAL","DISPONIBLE"))))))</f>
        <v/>
      </c>
      <c r="M230" s="23">
        <f>IF(OR(J230="",D230="",E230="",F230=""),"",IF(F230&lt;=E230,"HORARIO NO VÁLIDO",IF(L230&lt;&gt;"DISPONIBILIDAD PARCIAL","",IF(OR(E230&lt;SUMIFS(tblDisponibilidad[Disponible desde],tblDisponibilidad[ID de intérprete],J230,tblDisponibilidad[Fecha],D230),F230&gt;SUMIFS(tblDisponibilidad[Disponible hasta],tblDisponibilidad[ID de intérprete],J230,tblDisponibilidad[Fecha],D230)),"FUERA DE HORARIO","DENTRO DEL HORARIO"))))</f>
        <v/>
      </c>
      <c r="N230" s="23">
        <f>IF(OR(J230="",D230="",E230="",F230="",H230="Cancelada"),"",IF(J230="PERSONAJE SIN ASIGNAR","",IF(SUMPRODUCT((tblEscenas[ID de intérprete]=J230)*(tblEscenas[Fecha propuesta]=D230)*(tblEscenas[Escena]&lt;&gt;B230)*(tblEscenas[Estado de planificación]&lt;&gt;"Cancelada")*(tblEscenas[Hora inicio]&lt;F230)*(tblEscenas[Hora fin]&gt;E230))&gt;0,"SOLAPE","")))</f>
        <v/>
      </c>
      <c r="O230" s="23">
        <f>IF(COUNTA(A230:I230)=0,"",IF(OR(A230="",B230="",D230="",E230="",F230="",I230=""),"INCOMPLETO",IF(J230="PERSONAJE SIN ASIGNAR","PERSONAJE SIN ASIGNAR",IF(M230="HORARIO NO VÁLIDO","INCOMPLETO",IF(L230="NO DISPONIBLE","NO DISPONIBLE",IF(M230="FUERA DE HORARIO","FUERA DE HORARIO",IF(N230="SOLAPE","SOLAPE",IF(L230="PENDIENTE","PENDIENTE",IF(L230="SIN REGISTRO","SIN REGISTRO",IF(OR(L230="DISPONIBLE",AND(L230="DISPONIBILIDAD PARCIAL",M230="DENTRO DEL HORARIO")),"OK","INCOMPLETO"))))))))))</f>
        <v/>
      </c>
      <c r="P230" s="22" t="n"/>
      <c r="Q230" s="23">
        <f>IF(A230="","",IF(AND(H230="Cancelada",Resumen!$C$6="No"),"No","Sí"))</f>
        <v/>
      </c>
      <c r="R230" s="45">
        <f>IF(OR(B230="",D230="",Q230&lt;&gt;"Sí"),0,IF(COUNTIFS($B$5:B230,B230,$D$5:D230,D230,$Q$5:Q230,"Sí")=1,1,0))</f>
        <v/>
      </c>
    </row>
    <row r="231">
      <c r="A231" s="21" t="n"/>
      <c r="B231" s="21" t="n"/>
      <c r="C231" s="22" t="n"/>
      <c r="D231" s="43" t="n"/>
      <c r="E231" s="44" t="n"/>
      <c r="F231" s="44" t="n"/>
      <c r="G231" s="21" t="n"/>
      <c r="H231" s="21" t="n"/>
      <c r="I231" s="21" t="n"/>
      <c r="J231" s="23">
        <f>IF(I231="","",IFERROR(INDEX(tblReparto[ID de intérprete],MATCH(I231,tblReparto[Personaje],0)),"PERSONAJE SIN ASIGNAR"))</f>
        <v/>
      </c>
      <c r="K231" s="23">
        <f>IF(I231="","",IFERROR(INDEX(tblReparto[Intérprete],MATCH(I231,tblReparto[Personaje],0)),"PERSONAJE SIN ASIGNAR"))</f>
        <v/>
      </c>
      <c r="L231" s="23">
        <f>IF(OR(J231="",D231=""),"",IF(J231="PERSONAJE SIN ASIGNAR","PERSONAJE SIN ASIGNAR",IF(COUNTIFS(tblDisponibilidad[ID de intérprete],J231,tblDisponibilidad[Fecha],D231)=0,"SIN REGISTRO",IF(COUNTIFS(tblDisponibilidad[ID de intérprete],J231,tblDisponibilidad[Fecha],D231,tblDisponibilidad[Estado],"No disponible")&gt;0,"NO DISPONIBLE",IF(COUNTIFS(tblDisponibilidad[ID de intérprete],J231,tblDisponibilidad[Fecha],D231,tblDisponibilidad[Estado],"Pendiente")&gt;0,"PENDIENTE",IF(COUNTIFS(tblDisponibilidad[ID de intérprete],J231,tblDisponibilidad[Fecha],D231,tblDisponibilidad[Estado],"Disponibilidad parcial")&gt;0,"DISPONIBILIDAD PARCIAL","DISPONIBLE"))))))</f>
        <v/>
      </c>
      <c r="M231" s="23">
        <f>IF(OR(J231="",D231="",E231="",F231=""),"",IF(F231&lt;=E231,"HORARIO NO VÁLIDO",IF(L231&lt;&gt;"DISPONIBILIDAD PARCIAL","",IF(OR(E231&lt;SUMIFS(tblDisponibilidad[Disponible desde],tblDisponibilidad[ID de intérprete],J231,tblDisponibilidad[Fecha],D231),F231&gt;SUMIFS(tblDisponibilidad[Disponible hasta],tblDisponibilidad[ID de intérprete],J231,tblDisponibilidad[Fecha],D231)),"FUERA DE HORARIO","DENTRO DEL HORARIO"))))</f>
        <v/>
      </c>
      <c r="N231" s="23">
        <f>IF(OR(J231="",D231="",E231="",F231="",H231="Cancelada"),"",IF(J231="PERSONAJE SIN ASIGNAR","",IF(SUMPRODUCT((tblEscenas[ID de intérprete]=J231)*(tblEscenas[Fecha propuesta]=D231)*(tblEscenas[Escena]&lt;&gt;B231)*(tblEscenas[Estado de planificación]&lt;&gt;"Cancelada")*(tblEscenas[Hora inicio]&lt;F231)*(tblEscenas[Hora fin]&gt;E231))&gt;0,"SOLAPE","")))</f>
        <v/>
      </c>
      <c r="O231" s="23">
        <f>IF(COUNTA(A231:I231)=0,"",IF(OR(A231="",B231="",D231="",E231="",F231="",I231=""),"INCOMPLETO",IF(J231="PERSONAJE SIN ASIGNAR","PERSONAJE SIN ASIGNAR",IF(M231="HORARIO NO VÁLIDO","INCOMPLETO",IF(L231="NO DISPONIBLE","NO DISPONIBLE",IF(M231="FUERA DE HORARIO","FUERA DE HORARIO",IF(N231="SOLAPE","SOLAPE",IF(L231="PENDIENTE","PENDIENTE",IF(L231="SIN REGISTRO","SIN REGISTRO",IF(OR(L231="DISPONIBLE",AND(L231="DISPONIBILIDAD PARCIAL",M231="DENTRO DEL HORARIO")),"OK","INCOMPLETO"))))))))))</f>
        <v/>
      </c>
      <c r="P231" s="22" t="n"/>
      <c r="Q231" s="23">
        <f>IF(A231="","",IF(AND(H231="Cancelada",Resumen!$C$6="No"),"No","Sí"))</f>
        <v/>
      </c>
      <c r="R231" s="45">
        <f>IF(OR(B231="",D231="",Q231&lt;&gt;"Sí"),0,IF(COUNTIFS($B$5:B231,B231,$D$5:D231,D231,$Q$5:Q231,"Sí")=1,1,0))</f>
        <v/>
      </c>
    </row>
    <row r="232">
      <c r="A232" s="21" t="n"/>
      <c r="B232" s="21" t="n"/>
      <c r="C232" s="22" t="n"/>
      <c r="D232" s="43" t="n"/>
      <c r="E232" s="44" t="n"/>
      <c r="F232" s="44" t="n"/>
      <c r="G232" s="21" t="n"/>
      <c r="H232" s="21" t="n"/>
      <c r="I232" s="21" t="n"/>
      <c r="J232" s="23">
        <f>IF(I232="","",IFERROR(INDEX(tblReparto[ID de intérprete],MATCH(I232,tblReparto[Personaje],0)),"PERSONAJE SIN ASIGNAR"))</f>
        <v/>
      </c>
      <c r="K232" s="23">
        <f>IF(I232="","",IFERROR(INDEX(tblReparto[Intérprete],MATCH(I232,tblReparto[Personaje],0)),"PERSONAJE SIN ASIGNAR"))</f>
        <v/>
      </c>
      <c r="L232" s="23">
        <f>IF(OR(J232="",D232=""),"",IF(J232="PERSONAJE SIN ASIGNAR","PERSONAJE SIN ASIGNAR",IF(COUNTIFS(tblDisponibilidad[ID de intérprete],J232,tblDisponibilidad[Fecha],D232)=0,"SIN REGISTRO",IF(COUNTIFS(tblDisponibilidad[ID de intérprete],J232,tblDisponibilidad[Fecha],D232,tblDisponibilidad[Estado],"No disponible")&gt;0,"NO DISPONIBLE",IF(COUNTIFS(tblDisponibilidad[ID de intérprete],J232,tblDisponibilidad[Fecha],D232,tblDisponibilidad[Estado],"Pendiente")&gt;0,"PENDIENTE",IF(COUNTIFS(tblDisponibilidad[ID de intérprete],J232,tblDisponibilidad[Fecha],D232,tblDisponibilidad[Estado],"Disponibilidad parcial")&gt;0,"DISPONIBILIDAD PARCIAL","DISPONIBLE"))))))</f>
        <v/>
      </c>
      <c r="M232" s="23">
        <f>IF(OR(J232="",D232="",E232="",F232=""),"",IF(F232&lt;=E232,"HORARIO NO VÁLIDO",IF(L232&lt;&gt;"DISPONIBILIDAD PARCIAL","",IF(OR(E232&lt;SUMIFS(tblDisponibilidad[Disponible desde],tblDisponibilidad[ID de intérprete],J232,tblDisponibilidad[Fecha],D232),F232&gt;SUMIFS(tblDisponibilidad[Disponible hasta],tblDisponibilidad[ID de intérprete],J232,tblDisponibilidad[Fecha],D232)),"FUERA DE HORARIO","DENTRO DEL HORARIO"))))</f>
        <v/>
      </c>
      <c r="N232" s="23">
        <f>IF(OR(J232="",D232="",E232="",F232="",H232="Cancelada"),"",IF(J232="PERSONAJE SIN ASIGNAR","",IF(SUMPRODUCT((tblEscenas[ID de intérprete]=J232)*(tblEscenas[Fecha propuesta]=D232)*(tblEscenas[Escena]&lt;&gt;B232)*(tblEscenas[Estado de planificación]&lt;&gt;"Cancelada")*(tblEscenas[Hora inicio]&lt;F232)*(tblEscenas[Hora fin]&gt;E232))&gt;0,"SOLAPE","")))</f>
        <v/>
      </c>
      <c r="O232" s="23">
        <f>IF(COUNTA(A232:I232)=0,"",IF(OR(A232="",B232="",D232="",E232="",F232="",I232=""),"INCOMPLETO",IF(J232="PERSONAJE SIN ASIGNAR","PERSONAJE SIN ASIGNAR",IF(M232="HORARIO NO VÁLIDO","INCOMPLETO",IF(L232="NO DISPONIBLE","NO DISPONIBLE",IF(M232="FUERA DE HORARIO","FUERA DE HORARIO",IF(N232="SOLAPE","SOLAPE",IF(L232="PENDIENTE","PENDIENTE",IF(L232="SIN REGISTRO","SIN REGISTRO",IF(OR(L232="DISPONIBLE",AND(L232="DISPONIBILIDAD PARCIAL",M232="DENTRO DEL HORARIO")),"OK","INCOMPLETO"))))))))))</f>
        <v/>
      </c>
      <c r="P232" s="22" t="n"/>
      <c r="Q232" s="23">
        <f>IF(A232="","",IF(AND(H232="Cancelada",Resumen!$C$6="No"),"No","Sí"))</f>
        <v/>
      </c>
      <c r="R232" s="45">
        <f>IF(OR(B232="",D232="",Q232&lt;&gt;"Sí"),0,IF(COUNTIFS($B$5:B232,B232,$D$5:D232,D232,$Q$5:Q232,"Sí")=1,1,0))</f>
        <v/>
      </c>
    </row>
    <row r="233">
      <c r="A233" s="21" t="n"/>
      <c r="B233" s="21" t="n"/>
      <c r="C233" s="22" t="n"/>
      <c r="D233" s="43" t="n"/>
      <c r="E233" s="44" t="n"/>
      <c r="F233" s="44" t="n"/>
      <c r="G233" s="21" t="n"/>
      <c r="H233" s="21" t="n"/>
      <c r="I233" s="21" t="n"/>
      <c r="J233" s="23">
        <f>IF(I233="","",IFERROR(INDEX(tblReparto[ID de intérprete],MATCH(I233,tblReparto[Personaje],0)),"PERSONAJE SIN ASIGNAR"))</f>
        <v/>
      </c>
      <c r="K233" s="23">
        <f>IF(I233="","",IFERROR(INDEX(tblReparto[Intérprete],MATCH(I233,tblReparto[Personaje],0)),"PERSONAJE SIN ASIGNAR"))</f>
        <v/>
      </c>
      <c r="L233" s="23">
        <f>IF(OR(J233="",D233=""),"",IF(J233="PERSONAJE SIN ASIGNAR","PERSONAJE SIN ASIGNAR",IF(COUNTIFS(tblDisponibilidad[ID de intérprete],J233,tblDisponibilidad[Fecha],D233)=0,"SIN REGISTRO",IF(COUNTIFS(tblDisponibilidad[ID de intérprete],J233,tblDisponibilidad[Fecha],D233,tblDisponibilidad[Estado],"No disponible")&gt;0,"NO DISPONIBLE",IF(COUNTIFS(tblDisponibilidad[ID de intérprete],J233,tblDisponibilidad[Fecha],D233,tblDisponibilidad[Estado],"Pendiente")&gt;0,"PENDIENTE",IF(COUNTIFS(tblDisponibilidad[ID de intérprete],J233,tblDisponibilidad[Fecha],D233,tblDisponibilidad[Estado],"Disponibilidad parcial")&gt;0,"DISPONIBILIDAD PARCIAL","DISPONIBLE"))))))</f>
        <v/>
      </c>
      <c r="M233" s="23">
        <f>IF(OR(J233="",D233="",E233="",F233=""),"",IF(F233&lt;=E233,"HORARIO NO VÁLIDO",IF(L233&lt;&gt;"DISPONIBILIDAD PARCIAL","",IF(OR(E233&lt;SUMIFS(tblDisponibilidad[Disponible desde],tblDisponibilidad[ID de intérprete],J233,tblDisponibilidad[Fecha],D233),F233&gt;SUMIFS(tblDisponibilidad[Disponible hasta],tblDisponibilidad[ID de intérprete],J233,tblDisponibilidad[Fecha],D233)),"FUERA DE HORARIO","DENTRO DEL HORARIO"))))</f>
        <v/>
      </c>
      <c r="N233" s="23">
        <f>IF(OR(J233="",D233="",E233="",F233="",H233="Cancelada"),"",IF(J233="PERSONAJE SIN ASIGNAR","",IF(SUMPRODUCT((tblEscenas[ID de intérprete]=J233)*(tblEscenas[Fecha propuesta]=D233)*(tblEscenas[Escena]&lt;&gt;B233)*(tblEscenas[Estado de planificación]&lt;&gt;"Cancelada")*(tblEscenas[Hora inicio]&lt;F233)*(tblEscenas[Hora fin]&gt;E233))&gt;0,"SOLAPE","")))</f>
        <v/>
      </c>
      <c r="O233" s="23">
        <f>IF(COUNTA(A233:I233)=0,"",IF(OR(A233="",B233="",D233="",E233="",F233="",I233=""),"INCOMPLETO",IF(J233="PERSONAJE SIN ASIGNAR","PERSONAJE SIN ASIGNAR",IF(M233="HORARIO NO VÁLIDO","INCOMPLETO",IF(L233="NO DISPONIBLE","NO DISPONIBLE",IF(M233="FUERA DE HORARIO","FUERA DE HORARIO",IF(N233="SOLAPE","SOLAPE",IF(L233="PENDIENTE","PENDIENTE",IF(L233="SIN REGISTRO","SIN REGISTRO",IF(OR(L233="DISPONIBLE",AND(L233="DISPONIBILIDAD PARCIAL",M233="DENTRO DEL HORARIO")),"OK","INCOMPLETO"))))))))))</f>
        <v/>
      </c>
      <c r="P233" s="22" t="n"/>
      <c r="Q233" s="23">
        <f>IF(A233="","",IF(AND(H233="Cancelada",Resumen!$C$6="No"),"No","Sí"))</f>
        <v/>
      </c>
      <c r="R233" s="45">
        <f>IF(OR(B233="",D233="",Q233&lt;&gt;"Sí"),0,IF(COUNTIFS($B$5:B233,B233,$D$5:D233,D233,$Q$5:Q233,"Sí")=1,1,0))</f>
        <v/>
      </c>
    </row>
    <row r="234">
      <c r="A234" s="21" t="n"/>
      <c r="B234" s="21" t="n"/>
      <c r="C234" s="22" t="n"/>
      <c r="D234" s="43" t="n"/>
      <c r="E234" s="44" t="n"/>
      <c r="F234" s="44" t="n"/>
      <c r="G234" s="21" t="n"/>
      <c r="H234" s="21" t="n"/>
      <c r="I234" s="21" t="n"/>
      <c r="J234" s="23">
        <f>IF(I234="","",IFERROR(INDEX(tblReparto[ID de intérprete],MATCH(I234,tblReparto[Personaje],0)),"PERSONAJE SIN ASIGNAR"))</f>
        <v/>
      </c>
      <c r="K234" s="23">
        <f>IF(I234="","",IFERROR(INDEX(tblReparto[Intérprete],MATCH(I234,tblReparto[Personaje],0)),"PERSONAJE SIN ASIGNAR"))</f>
        <v/>
      </c>
      <c r="L234" s="23">
        <f>IF(OR(J234="",D234=""),"",IF(J234="PERSONAJE SIN ASIGNAR","PERSONAJE SIN ASIGNAR",IF(COUNTIFS(tblDisponibilidad[ID de intérprete],J234,tblDisponibilidad[Fecha],D234)=0,"SIN REGISTRO",IF(COUNTIFS(tblDisponibilidad[ID de intérprete],J234,tblDisponibilidad[Fecha],D234,tblDisponibilidad[Estado],"No disponible")&gt;0,"NO DISPONIBLE",IF(COUNTIFS(tblDisponibilidad[ID de intérprete],J234,tblDisponibilidad[Fecha],D234,tblDisponibilidad[Estado],"Pendiente")&gt;0,"PENDIENTE",IF(COUNTIFS(tblDisponibilidad[ID de intérprete],J234,tblDisponibilidad[Fecha],D234,tblDisponibilidad[Estado],"Disponibilidad parcial")&gt;0,"DISPONIBILIDAD PARCIAL","DISPONIBLE"))))))</f>
        <v/>
      </c>
      <c r="M234" s="23">
        <f>IF(OR(J234="",D234="",E234="",F234=""),"",IF(F234&lt;=E234,"HORARIO NO VÁLIDO",IF(L234&lt;&gt;"DISPONIBILIDAD PARCIAL","",IF(OR(E234&lt;SUMIFS(tblDisponibilidad[Disponible desde],tblDisponibilidad[ID de intérprete],J234,tblDisponibilidad[Fecha],D234),F234&gt;SUMIFS(tblDisponibilidad[Disponible hasta],tblDisponibilidad[ID de intérprete],J234,tblDisponibilidad[Fecha],D234)),"FUERA DE HORARIO","DENTRO DEL HORARIO"))))</f>
        <v/>
      </c>
      <c r="N234" s="23">
        <f>IF(OR(J234="",D234="",E234="",F234="",H234="Cancelada"),"",IF(J234="PERSONAJE SIN ASIGNAR","",IF(SUMPRODUCT((tblEscenas[ID de intérprete]=J234)*(tblEscenas[Fecha propuesta]=D234)*(tblEscenas[Escena]&lt;&gt;B234)*(tblEscenas[Estado de planificación]&lt;&gt;"Cancelada")*(tblEscenas[Hora inicio]&lt;F234)*(tblEscenas[Hora fin]&gt;E234))&gt;0,"SOLAPE","")))</f>
        <v/>
      </c>
      <c r="O234" s="23">
        <f>IF(COUNTA(A234:I234)=0,"",IF(OR(A234="",B234="",D234="",E234="",F234="",I234=""),"INCOMPLETO",IF(J234="PERSONAJE SIN ASIGNAR","PERSONAJE SIN ASIGNAR",IF(M234="HORARIO NO VÁLIDO","INCOMPLETO",IF(L234="NO DISPONIBLE","NO DISPONIBLE",IF(M234="FUERA DE HORARIO","FUERA DE HORARIO",IF(N234="SOLAPE","SOLAPE",IF(L234="PENDIENTE","PENDIENTE",IF(L234="SIN REGISTRO","SIN REGISTRO",IF(OR(L234="DISPONIBLE",AND(L234="DISPONIBILIDAD PARCIAL",M234="DENTRO DEL HORARIO")),"OK","INCOMPLETO"))))))))))</f>
        <v/>
      </c>
      <c r="P234" s="22" t="n"/>
      <c r="Q234" s="23">
        <f>IF(A234="","",IF(AND(H234="Cancelada",Resumen!$C$6="No"),"No","Sí"))</f>
        <v/>
      </c>
      <c r="R234" s="45">
        <f>IF(OR(B234="",D234="",Q234&lt;&gt;"Sí"),0,IF(COUNTIFS($B$5:B234,B234,$D$5:D234,D234,$Q$5:Q234,"Sí")=1,1,0))</f>
        <v/>
      </c>
    </row>
    <row r="235">
      <c r="A235" s="21" t="n"/>
      <c r="B235" s="21" t="n"/>
      <c r="C235" s="22" t="n"/>
      <c r="D235" s="43" t="n"/>
      <c r="E235" s="44" t="n"/>
      <c r="F235" s="44" t="n"/>
      <c r="G235" s="21" t="n"/>
      <c r="H235" s="21" t="n"/>
      <c r="I235" s="21" t="n"/>
      <c r="J235" s="23">
        <f>IF(I235="","",IFERROR(INDEX(tblReparto[ID de intérprete],MATCH(I235,tblReparto[Personaje],0)),"PERSONAJE SIN ASIGNAR"))</f>
        <v/>
      </c>
      <c r="K235" s="23">
        <f>IF(I235="","",IFERROR(INDEX(tblReparto[Intérprete],MATCH(I235,tblReparto[Personaje],0)),"PERSONAJE SIN ASIGNAR"))</f>
        <v/>
      </c>
      <c r="L235" s="23">
        <f>IF(OR(J235="",D235=""),"",IF(J235="PERSONAJE SIN ASIGNAR","PERSONAJE SIN ASIGNAR",IF(COUNTIFS(tblDisponibilidad[ID de intérprete],J235,tblDisponibilidad[Fecha],D235)=0,"SIN REGISTRO",IF(COUNTIFS(tblDisponibilidad[ID de intérprete],J235,tblDisponibilidad[Fecha],D235,tblDisponibilidad[Estado],"No disponible")&gt;0,"NO DISPONIBLE",IF(COUNTIFS(tblDisponibilidad[ID de intérprete],J235,tblDisponibilidad[Fecha],D235,tblDisponibilidad[Estado],"Pendiente")&gt;0,"PENDIENTE",IF(COUNTIFS(tblDisponibilidad[ID de intérprete],J235,tblDisponibilidad[Fecha],D235,tblDisponibilidad[Estado],"Disponibilidad parcial")&gt;0,"DISPONIBILIDAD PARCIAL","DISPONIBLE"))))))</f>
        <v/>
      </c>
      <c r="M235" s="23">
        <f>IF(OR(J235="",D235="",E235="",F235=""),"",IF(F235&lt;=E235,"HORARIO NO VÁLIDO",IF(L235&lt;&gt;"DISPONIBILIDAD PARCIAL","",IF(OR(E235&lt;SUMIFS(tblDisponibilidad[Disponible desde],tblDisponibilidad[ID de intérprete],J235,tblDisponibilidad[Fecha],D235),F235&gt;SUMIFS(tblDisponibilidad[Disponible hasta],tblDisponibilidad[ID de intérprete],J235,tblDisponibilidad[Fecha],D235)),"FUERA DE HORARIO","DENTRO DEL HORARIO"))))</f>
        <v/>
      </c>
      <c r="N235" s="23">
        <f>IF(OR(J235="",D235="",E235="",F235="",H235="Cancelada"),"",IF(J235="PERSONAJE SIN ASIGNAR","",IF(SUMPRODUCT((tblEscenas[ID de intérprete]=J235)*(tblEscenas[Fecha propuesta]=D235)*(tblEscenas[Escena]&lt;&gt;B235)*(tblEscenas[Estado de planificación]&lt;&gt;"Cancelada")*(tblEscenas[Hora inicio]&lt;F235)*(tblEscenas[Hora fin]&gt;E235))&gt;0,"SOLAPE","")))</f>
        <v/>
      </c>
      <c r="O235" s="23">
        <f>IF(COUNTA(A235:I235)=0,"",IF(OR(A235="",B235="",D235="",E235="",F235="",I235=""),"INCOMPLETO",IF(J235="PERSONAJE SIN ASIGNAR","PERSONAJE SIN ASIGNAR",IF(M235="HORARIO NO VÁLIDO","INCOMPLETO",IF(L235="NO DISPONIBLE","NO DISPONIBLE",IF(M235="FUERA DE HORARIO","FUERA DE HORARIO",IF(N235="SOLAPE","SOLAPE",IF(L235="PENDIENTE","PENDIENTE",IF(L235="SIN REGISTRO","SIN REGISTRO",IF(OR(L235="DISPONIBLE",AND(L235="DISPONIBILIDAD PARCIAL",M235="DENTRO DEL HORARIO")),"OK","INCOMPLETO"))))))))))</f>
        <v/>
      </c>
      <c r="P235" s="22" t="n"/>
      <c r="Q235" s="23">
        <f>IF(A235="","",IF(AND(H235="Cancelada",Resumen!$C$6="No"),"No","Sí"))</f>
        <v/>
      </c>
      <c r="R235" s="45">
        <f>IF(OR(B235="",D235="",Q235&lt;&gt;"Sí"),0,IF(COUNTIFS($B$5:B235,B235,$D$5:D235,D235,$Q$5:Q235,"Sí")=1,1,0))</f>
        <v/>
      </c>
    </row>
    <row r="236">
      <c r="A236" s="21" t="n"/>
      <c r="B236" s="21" t="n"/>
      <c r="C236" s="22" t="n"/>
      <c r="D236" s="43" t="n"/>
      <c r="E236" s="44" t="n"/>
      <c r="F236" s="44" t="n"/>
      <c r="G236" s="21" t="n"/>
      <c r="H236" s="21" t="n"/>
      <c r="I236" s="21" t="n"/>
      <c r="J236" s="23">
        <f>IF(I236="","",IFERROR(INDEX(tblReparto[ID de intérprete],MATCH(I236,tblReparto[Personaje],0)),"PERSONAJE SIN ASIGNAR"))</f>
        <v/>
      </c>
      <c r="K236" s="23">
        <f>IF(I236="","",IFERROR(INDEX(tblReparto[Intérprete],MATCH(I236,tblReparto[Personaje],0)),"PERSONAJE SIN ASIGNAR"))</f>
        <v/>
      </c>
      <c r="L236" s="23">
        <f>IF(OR(J236="",D236=""),"",IF(J236="PERSONAJE SIN ASIGNAR","PERSONAJE SIN ASIGNAR",IF(COUNTIFS(tblDisponibilidad[ID de intérprete],J236,tblDisponibilidad[Fecha],D236)=0,"SIN REGISTRO",IF(COUNTIFS(tblDisponibilidad[ID de intérprete],J236,tblDisponibilidad[Fecha],D236,tblDisponibilidad[Estado],"No disponible")&gt;0,"NO DISPONIBLE",IF(COUNTIFS(tblDisponibilidad[ID de intérprete],J236,tblDisponibilidad[Fecha],D236,tblDisponibilidad[Estado],"Pendiente")&gt;0,"PENDIENTE",IF(COUNTIFS(tblDisponibilidad[ID de intérprete],J236,tblDisponibilidad[Fecha],D236,tblDisponibilidad[Estado],"Disponibilidad parcial")&gt;0,"DISPONIBILIDAD PARCIAL","DISPONIBLE"))))))</f>
        <v/>
      </c>
      <c r="M236" s="23">
        <f>IF(OR(J236="",D236="",E236="",F236=""),"",IF(F236&lt;=E236,"HORARIO NO VÁLIDO",IF(L236&lt;&gt;"DISPONIBILIDAD PARCIAL","",IF(OR(E236&lt;SUMIFS(tblDisponibilidad[Disponible desde],tblDisponibilidad[ID de intérprete],J236,tblDisponibilidad[Fecha],D236),F236&gt;SUMIFS(tblDisponibilidad[Disponible hasta],tblDisponibilidad[ID de intérprete],J236,tblDisponibilidad[Fecha],D236)),"FUERA DE HORARIO","DENTRO DEL HORARIO"))))</f>
        <v/>
      </c>
      <c r="N236" s="23">
        <f>IF(OR(J236="",D236="",E236="",F236="",H236="Cancelada"),"",IF(J236="PERSONAJE SIN ASIGNAR","",IF(SUMPRODUCT((tblEscenas[ID de intérprete]=J236)*(tblEscenas[Fecha propuesta]=D236)*(tblEscenas[Escena]&lt;&gt;B236)*(tblEscenas[Estado de planificación]&lt;&gt;"Cancelada")*(tblEscenas[Hora inicio]&lt;F236)*(tblEscenas[Hora fin]&gt;E236))&gt;0,"SOLAPE","")))</f>
        <v/>
      </c>
      <c r="O236" s="23">
        <f>IF(COUNTA(A236:I236)=0,"",IF(OR(A236="",B236="",D236="",E236="",F236="",I236=""),"INCOMPLETO",IF(J236="PERSONAJE SIN ASIGNAR","PERSONAJE SIN ASIGNAR",IF(M236="HORARIO NO VÁLIDO","INCOMPLETO",IF(L236="NO DISPONIBLE","NO DISPONIBLE",IF(M236="FUERA DE HORARIO","FUERA DE HORARIO",IF(N236="SOLAPE","SOLAPE",IF(L236="PENDIENTE","PENDIENTE",IF(L236="SIN REGISTRO","SIN REGISTRO",IF(OR(L236="DISPONIBLE",AND(L236="DISPONIBILIDAD PARCIAL",M236="DENTRO DEL HORARIO")),"OK","INCOMPLETO"))))))))))</f>
        <v/>
      </c>
      <c r="P236" s="22" t="n"/>
      <c r="Q236" s="23">
        <f>IF(A236="","",IF(AND(H236="Cancelada",Resumen!$C$6="No"),"No","Sí"))</f>
        <v/>
      </c>
      <c r="R236" s="45">
        <f>IF(OR(B236="",D236="",Q236&lt;&gt;"Sí"),0,IF(COUNTIFS($B$5:B236,B236,$D$5:D236,D236,$Q$5:Q236,"Sí")=1,1,0))</f>
        <v/>
      </c>
    </row>
    <row r="237">
      <c r="A237" s="21" t="n"/>
      <c r="B237" s="21" t="n"/>
      <c r="C237" s="22" t="n"/>
      <c r="D237" s="43" t="n"/>
      <c r="E237" s="44" t="n"/>
      <c r="F237" s="44" t="n"/>
      <c r="G237" s="21" t="n"/>
      <c r="H237" s="21" t="n"/>
      <c r="I237" s="21" t="n"/>
      <c r="J237" s="23">
        <f>IF(I237="","",IFERROR(INDEX(tblReparto[ID de intérprete],MATCH(I237,tblReparto[Personaje],0)),"PERSONAJE SIN ASIGNAR"))</f>
        <v/>
      </c>
      <c r="K237" s="23">
        <f>IF(I237="","",IFERROR(INDEX(tblReparto[Intérprete],MATCH(I237,tblReparto[Personaje],0)),"PERSONAJE SIN ASIGNAR"))</f>
        <v/>
      </c>
      <c r="L237" s="23">
        <f>IF(OR(J237="",D237=""),"",IF(J237="PERSONAJE SIN ASIGNAR","PERSONAJE SIN ASIGNAR",IF(COUNTIFS(tblDisponibilidad[ID de intérprete],J237,tblDisponibilidad[Fecha],D237)=0,"SIN REGISTRO",IF(COUNTIFS(tblDisponibilidad[ID de intérprete],J237,tblDisponibilidad[Fecha],D237,tblDisponibilidad[Estado],"No disponible")&gt;0,"NO DISPONIBLE",IF(COUNTIFS(tblDisponibilidad[ID de intérprete],J237,tblDisponibilidad[Fecha],D237,tblDisponibilidad[Estado],"Pendiente")&gt;0,"PENDIENTE",IF(COUNTIFS(tblDisponibilidad[ID de intérprete],J237,tblDisponibilidad[Fecha],D237,tblDisponibilidad[Estado],"Disponibilidad parcial")&gt;0,"DISPONIBILIDAD PARCIAL","DISPONIBLE"))))))</f>
        <v/>
      </c>
      <c r="M237" s="23">
        <f>IF(OR(J237="",D237="",E237="",F237=""),"",IF(F237&lt;=E237,"HORARIO NO VÁLIDO",IF(L237&lt;&gt;"DISPONIBILIDAD PARCIAL","",IF(OR(E237&lt;SUMIFS(tblDisponibilidad[Disponible desde],tblDisponibilidad[ID de intérprete],J237,tblDisponibilidad[Fecha],D237),F237&gt;SUMIFS(tblDisponibilidad[Disponible hasta],tblDisponibilidad[ID de intérprete],J237,tblDisponibilidad[Fecha],D237)),"FUERA DE HORARIO","DENTRO DEL HORARIO"))))</f>
        <v/>
      </c>
      <c r="N237" s="23">
        <f>IF(OR(J237="",D237="",E237="",F237="",H237="Cancelada"),"",IF(J237="PERSONAJE SIN ASIGNAR","",IF(SUMPRODUCT((tblEscenas[ID de intérprete]=J237)*(tblEscenas[Fecha propuesta]=D237)*(tblEscenas[Escena]&lt;&gt;B237)*(tblEscenas[Estado de planificación]&lt;&gt;"Cancelada")*(tblEscenas[Hora inicio]&lt;F237)*(tblEscenas[Hora fin]&gt;E237))&gt;0,"SOLAPE","")))</f>
        <v/>
      </c>
      <c r="O237" s="23">
        <f>IF(COUNTA(A237:I237)=0,"",IF(OR(A237="",B237="",D237="",E237="",F237="",I237=""),"INCOMPLETO",IF(J237="PERSONAJE SIN ASIGNAR","PERSONAJE SIN ASIGNAR",IF(M237="HORARIO NO VÁLIDO","INCOMPLETO",IF(L237="NO DISPONIBLE","NO DISPONIBLE",IF(M237="FUERA DE HORARIO","FUERA DE HORARIO",IF(N237="SOLAPE","SOLAPE",IF(L237="PENDIENTE","PENDIENTE",IF(L237="SIN REGISTRO","SIN REGISTRO",IF(OR(L237="DISPONIBLE",AND(L237="DISPONIBILIDAD PARCIAL",M237="DENTRO DEL HORARIO")),"OK","INCOMPLETO"))))))))))</f>
        <v/>
      </c>
      <c r="P237" s="22" t="n"/>
      <c r="Q237" s="23">
        <f>IF(A237="","",IF(AND(H237="Cancelada",Resumen!$C$6="No"),"No","Sí"))</f>
        <v/>
      </c>
      <c r="R237" s="45">
        <f>IF(OR(B237="",D237="",Q237&lt;&gt;"Sí"),0,IF(COUNTIFS($B$5:B237,B237,$D$5:D237,D237,$Q$5:Q237,"Sí")=1,1,0))</f>
        <v/>
      </c>
    </row>
    <row r="238">
      <c r="A238" s="21" t="n"/>
      <c r="B238" s="21" t="n"/>
      <c r="C238" s="22" t="n"/>
      <c r="D238" s="43" t="n"/>
      <c r="E238" s="44" t="n"/>
      <c r="F238" s="44" t="n"/>
      <c r="G238" s="21" t="n"/>
      <c r="H238" s="21" t="n"/>
      <c r="I238" s="21" t="n"/>
      <c r="J238" s="23">
        <f>IF(I238="","",IFERROR(INDEX(tblReparto[ID de intérprete],MATCH(I238,tblReparto[Personaje],0)),"PERSONAJE SIN ASIGNAR"))</f>
        <v/>
      </c>
      <c r="K238" s="23">
        <f>IF(I238="","",IFERROR(INDEX(tblReparto[Intérprete],MATCH(I238,tblReparto[Personaje],0)),"PERSONAJE SIN ASIGNAR"))</f>
        <v/>
      </c>
      <c r="L238" s="23">
        <f>IF(OR(J238="",D238=""),"",IF(J238="PERSONAJE SIN ASIGNAR","PERSONAJE SIN ASIGNAR",IF(COUNTIFS(tblDisponibilidad[ID de intérprete],J238,tblDisponibilidad[Fecha],D238)=0,"SIN REGISTRO",IF(COUNTIFS(tblDisponibilidad[ID de intérprete],J238,tblDisponibilidad[Fecha],D238,tblDisponibilidad[Estado],"No disponible")&gt;0,"NO DISPONIBLE",IF(COUNTIFS(tblDisponibilidad[ID de intérprete],J238,tblDisponibilidad[Fecha],D238,tblDisponibilidad[Estado],"Pendiente")&gt;0,"PENDIENTE",IF(COUNTIFS(tblDisponibilidad[ID de intérprete],J238,tblDisponibilidad[Fecha],D238,tblDisponibilidad[Estado],"Disponibilidad parcial")&gt;0,"DISPONIBILIDAD PARCIAL","DISPONIBLE"))))))</f>
        <v/>
      </c>
      <c r="M238" s="23">
        <f>IF(OR(J238="",D238="",E238="",F238=""),"",IF(F238&lt;=E238,"HORARIO NO VÁLIDO",IF(L238&lt;&gt;"DISPONIBILIDAD PARCIAL","",IF(OR(E238&lt;SUMIFS(tblDisponibilidad[Disponible desde],tblDisponibilidad[ID de intérprete],J238,tblDisponibilidad[Fecha],D238),F238&gt;SUMIFS(tblDisponibilidad[Disponible hasta],tblDisponibilidad[ID de intérprete],J238,tblDisponibilidad[Fecha],D238)),"FUERA DE HORARIO","DENTRO DEL HORARIO"))))</f>
        <v/>
      </c>
      <c r="N238" s="23">
        <f>IF(OR(J238="",D238="",E238="",F238="",H238="Cancelada"),"",IF(J238="PERSONAJE SIN ASIGNAR","",IF(SUMPRODUCT((tblEscenas[ID de intérprete]=J238)*(tblEscenas[Fecha propuesta]=D238)*(tblEscenas[Escena]&lt;&gt;B238)*(tblEscenas[Estado de planificación]&lt;&gt;"Cancelada")*(tblEscenas[Hora inicio]&lt;F238)*(tblEscenas[Hora fin]&gt;E238))&gt;0,"SOLAPE","")))</f>
        <v/>
      </c>
      <c r="O238" s="23">
        <f>IF(COUNTA(A238:I238)=0,"",IF(OR(A238="",B238="",D238="",E238="",F238="",I238=""),"INCOMPLETO",IF(J238="PERSONAJE SIN ASIGNAR","PERSONAJE SIN ASIGNAR",IF(M238="HORARIO NO VÁLIDO","INCOMPLETO",IF(L238="NO DISPONIBLE","NO DISPONIBLE",IF(M238="FUERA DE HORARIO","FUERA DE HORARIO",IF(N238="SOLAPE","SOLAPE",IF(L238="PENDIENTE","PENDIENTE",IF(L238="SIN REGISTRO","SIN REGISTRO",IF(OR(L238="DISPONIBLE",AND(L238="DISPONIBILIDAD PARCIAL",M238="DENTRO DEL HORARIO")),"OK","INCOMPLETO"))))))))))</f>
        <v/>
      </c>
      <c r="P238" s="22" t="n"/>
      <c r="Q238" s="23">
        <f>IF(A238="","",IF(AND(H238="Cancelada",Resumen!$C$6="No"),"No","Sí"))</f>
        <v/>
      </c>
      <c r="R238" s="45">
        <f>IF(OR(B238="",D238="",Q238&lt;&gt;"Sí"),0,IF(COUNTIFS($B$5:B238,B238,$D$5:D238,D238,$Q$5:Q238,"Sí")=1,1,0))</f>
        <v/>
      </c>
    </row>
    <row r="239">
      <c r="A239" s="21" t="n"/>
      <c r="B239" s="21" t="n"/>
      <c r="C239" s="22" t="n"/>
      <c r="D239" s="43" t="n"/>
      <c r="E239" s="44" t="n"/>
      <c r="F239" s="44" t="n"/>
      <c r="G239" s="21" t="n"/>
      <c r="H239" s="21" t="n"/>
      <c r="I239" s="21" t="n"/>
      <c r="J239" s="23">
        <f>IF(I239="","",IFERROR(INDEX(tblReparto[ID de intérprete],MATCH(I239,tblReparto[Personaje],0)),"PERSONAJE SIN ASIGNAR"))</f>
        <v/>
      </c>
      <c r="K239" s="23">
        <f>IF(I239="","",IFERROR(INDEX(tblReparto[Intérprete],MATCH(I239,tblReparto[Personaje],0)),"PERSONAJE SIN ASIGNAR"))</f>
        <v/>
      </c>
      <c r="L239" s="23">
        <f>IF(OR(J239="",D239=""),"",IF(J239="PERSONAJE SIN ASIGNAR","PERSONAJE SIN ASIGNAR",IF(COUNTIFS(tblDisponibilidad[ID de intérprete],J239,tblDisponibilidad[Fecha],D239)=0,"SIN REGISTRO",IF(COUNTIFS(tblDisponibilidad[ID de intérprete],J239,tblDisponibilidad[Fecha],D239,tblDisponibilidad[Estado],"No disponible")&gt;0,"NO DISPONIBLE",IF(COUNTIFS(tblDisponibilidad[ID de intérprete],J239,tblDisponibilidad[Fecha],D239,tblDisponibilidad[Estado],"Pendiente")&gt;0,"PENDIENTE",IF(COUNTIFS(tblDisponibilidad[ID de intérprete],J239,tblDisponibilidad[Fecha],D239,tblDisponibilidad[Estado],"Disponibilidad parcial")&gt;0,"DISPONIBILIDAD PARCIAL","DISPONIBLE"))))))</f>
        <v/>
      </c>
      <c r="M239" s="23">
        <f>IF(OR(J239="",D239="",E239="",F239=""),"",IF(F239&lt;=E239,"HORARIO NO VÁLIDO",IF(L239&lt;&gt;"DISPONIBILIDAD PARCIAL","",IF(OR(E239&lt;SUMIFS(tblDisponibilidad[Disponible desde],tblDisponibilidad[ID de intérprete],J239,tblDisponibilidad[Fecha],D239),F239&gt;SUMIFS(tblDisponibilidad[Disponible hasta],tblDisponibilidad[ID de intérprete],J239,tblDisponibilidad[Fecha],D239)),"FUERA DE HORARIO","DENTRO DEL HORARIO"))))</f>
        <v/>
      </c>
      <c r="N239" s="23">
        <f>IF(OR(J239="",D239="",E239="",F239="",H239="Cancelada"),"",IF(J239="PERSONAJE SIN ASIGNAR","",IF(SUMPRODUCT((tblEscenas[ID de intérprete]=J239)*(tblEscenas[Fecha propuesta]=D239)*(tblEscenas[Escena]&lt;&gt;B239)*(tblEscenas[Estado de planificación]&lt;&gt;"Cancelada")*(tblEscenas[Hora inicio]&lt;F239)*(tblEscenas[Hora fin]&gt;E239))&gt;0,"SOLAPE","")))</f>
        <v/>
      </c>
      <c r="O239" s="23">
        <f>IF(COUNTA(A239:I239)=0,"",IF(OR(A239="",B239="",D239="",E239="",F239="",I239=""),"INCOMPLETO",IF(J239="PERSONAJE SIN ASIGNAR","PERSONAJE SIN ASIGNAR",IF(M239="HORARIO NO VÁLIDO","INCOMPLETO",IF(L239="NO DISPONIBLE","NO DISPONIBLE",IF(M239="FUERA DE HORARIO","FUERA DE HORARIO",IF(N239="SOLAPE","SOLAPE",IF(L239="PENDIENTE","PENDIENTE",IF(L239="SIN REGISTRO","SIN REGISTRO",IF(OR(L239="DISPONIBLE",AND(L239="DISPONIBILIDAD PARCIAL",M239="DENTRO DEL HORARIO")),"OK","INCOMPLETO"))))))))))</f>
        <v/>
      </c>
      <c r="P239" s="22" t="n"/>
      <c r="Q239" s="23">
        <f>IF(A239="","",IF(AND(H239="Cancelada",Resumen!$C$6="No"),"No","Sí"))</f>
        <v/>
      </c>
      <c r="R239" s="45">
        <f>IF(OR(B239="",D239="",Q239&lt;&gt;"Sí"),0,IF(COUNTIFS($B$5:B239,B239,$D$5:D239,D239,$Q$5:Q239,"Sí")=1,1,0))</f>
        <v/>
      </c>
    </row>
    <row r="240">
      <c r="A240" s="21" t="n"/>
      <c r="B240" s="21" t="n"/>
      <c r="C240" s="22" t="n"/>
      <c r="D240" s="43" t="n"/>
      <c r="E240" s="44" t="n"/>
      <c r="F240" s="44" t="n"/>
      <c r="G240" s="21" t="n"/>
      <c r="H240" s="21" t="n"/>
      <c r="I240" s="21" t="n"/>
      <c r="J240" s="23">
        <f>IF(I240="","",IFERROR(INDEX(tblReparto[ID de intérprete],MATCH(I240,tblReparto[Personaje],0)),"PERSONAJE SIN ASIGNAR"))</f>
        <v/>
      </c>
      <c r="K240" s="23">
        <f>IF(I240="","",IFERROR(INDEX(tblReparto[Intérprete],MATCH(I240,tblReparto[Personaje],0)),"PERSONAJE SIN ASIGNAR"))</f>
        <v/>
      </c>
      <c r="L240" s="23">
        <f>IF(OR(J240="",D240=""),"",IF(J240="PERSONAJE SIN ASIGNAR","PERSONAJE SIN ASIGNAR",IF(COUNTIFS(tblDisponibilidad[ID de intérprete],J240,tblDisponibilidad[Fecha],D240)=0,"SIN REGISTRO",IF(COUNTIFS(tblDisponibilidad[ID de intérprete],J240,tblDisponibilidad[Fecha],D240,tblDisponibilidad[Estado],"No disponible")&gt;0,"NO DISPONIBLE",IF(COUNTIFS(tblDisponibilidad[ID de intérprete],J240,tblDisponibilidad[Fecha],D240,tblDisponibilidad[Estado],"Pendiente")&gt;0,"PENDIENTE",IF(COUNTIFS(tblDisponibilidad[ID de intérprete],J240,tblDisponibilidad[Fecha],D240,tblDisponibilidad[Estado],"Disponibilidad parcial")&gt;0,"DISPONIBILIDAD PARCIAL","DISPONIBLE"))))))</f>
        <v/>
      </c>
      <c r="M240" s="23">
        <f>IF(OR(J240="",D240="",E240="",F240=""),"",IF(F240&lt;=E240,"HORARIO NO VÁLIDO",IF(L240&lt;&gt;"DISPONIBILIDAD PARCIAL","",IF(OR(E240&lt;SUMIFS(tblDisponibilidad[Disponible desde],tblDisponibilidad[ID de intérprete],J240,tblDisponibilidad[Fecha],D240),F240&gt;SUMIFS(tblDisponibilidad[Disponible hasta],tblDisponibilidad[ID de intérprete],J240,tblDisponibilidad[Fecha],D240)),"FUERA DE HORARIO","DENTRO DEL HORARIO"))))</f>
        <v/>
      </c>
      <c r="N240" s="23">
        <f>IF(OR(J240="",D240="",E240="",F240="",H240="Cancelada"),"",IF(J240="PERSONAJE SIN ASIGNAR","",IF(SUMPRODUCT((tblEscenas[ID de intérprete]=J240)*(tblEscenas[Fecha propuesta]=D240)*(tblEscenas[Escena]&lt;&gt;B240)*(tblEscenas[Estado de planificación]&lt;&gt;"Cancelada")*(tblEscenas[Hora inicio]&lt;F240)*(tblEscenas[Hora fin]&gt;E240))&gt;0,"SOLAPE","")))</f>
        <v/>
      </c>
      <c r="O240" s="23">
        <f>IF(COUNTA(A240:I240)=0,"",IF(OR(A240="",B240="",D240="",E240="",F240="",I240=""),"INCOMPLETO",IF(J240="PERSONAJE SIN ASIGNAR","PERSONAJE SIN ASIGNAR",IF(M240="HORARIO NO VÁLIDO","INCOMPLETO",IF(L240="NO DISPONIBLE","NO DISPONIBLE",IF(M240="FUERA DE HORARIO","FUERA DE HORARIO",IF(N240="SOLAPE","SOLAPE",IF(L240="PENDIENTE","PENDIENTE",IF(L240="SIN REGISTRO","SIN REGISTRO",IF(OR(L240="DISPONIBLE",AND(L240="DISPONIBILIDAD PARCIAL",M240="DENTRO DEL HORARIO")),"OK","INCOMPLETO"))))))))))</f>
        <v/>
      </c>
      <c r="P240" s="22" t="n"/>
      <c r="Q240" s="23">
        <f>IF(A240="","",IF(AND(H240="Cancelada",Resumen!$C$6="No"),"No","Sí"))</f>
        <v/>
      </c>
      <c r="R240" s="45">
        <f>IF(OR(B240="",D240="",Q240&lt;&gt;"Sí"),0,IF(COUNTIFS($B$5:B240,B240,$D$5:D240,D240,$Q$5:Q240,"Sí")=1,1,0))</f>
        <v/>
      </c>
    </row>
    <row r="241">
      <c r="A241" s="21" t="n"/>
      <c r="B241" s="21" t="n"/>
      <c r="C241" s="22" t="n"/>
      <c r="D241" s="43" t="n"/>
      <c r="E241" s="44" t="n"/>
      <c r="F241" s="44" t="n"/>
      <c r="G241" s="21" t="n"/>
      <c r="H241" s="21" t="n"/>
      <c r="I241" s="21" t="n"/>
      <c r="J241" s="23">
        <f>IF(I241="","",IFERROR(INDEX(tblReparto[ID de intérprete],MATCH(I241,tblReparto[Personaje],0)),"PERSONAJE SIN ASIGNAR"))</f>
        <v/>
      </c>
      <c r="K241" s="23">
        <f>IF(I241="","",IFERROR(INDEX(tblReparto[Intérprete],MATCH(I241,tblReparto[Personaje],0)),"PERSONAJE SIN ASIGNAR"))</f>
        <v/>
      </c>
      <c r="L241" s="23">
        <f>IF(OR(J241="",D241=""),"",IF(J241="PERSONAJE SIN ASIGNAR","PERSONAJE SIN ASIGNAR",IF(COUNTIFS(tblDisponibilidad[ID de intérprete],J241,tblDisponibilidad[Fecha],D241)=0,"SIN REGISTRO",IF(COUNTIFS(tblDisponibilidad[ID de intérprete],J241,tblDisponibilidad[Fecha],D241,tblDisponibilidad[Estado],"No disponible")&gt;0,"NO DISPONIBLE",IF(COUNTIFS(tblDisponibilidad[ID de intérprete],J241,tblDisponibilidad[Fecha],D241,tblDisponibilidad[Estado],"Pendiente")&gt;0,"PENDIENTE",IF(COUNTIFS(tblDisponibilidad[ID de intérprete],J241,tblDisponibilidad[Fecha],D241,tblDisponibilidad[Estado],"Disponibilidad parcial")&gt;0,"DISPONIBILIDAD PARCIAL","DISPONIBLE"))))))</f>
        <v/>
      </c>
      <c r="M241" s="23">
        <f>IF(OR(J241="",D241="",E241="",F241=""),"",IF(F241&lt;=E241,"HORARIO NO VÁLIDO",IF(L241&lt;&gt;"DISPONIBILIDAD PARCIAL","",IF(OR(E241&lt;SUMIFS(tblDisponibilidad[Disponible desde],tblDisponibilidad[ID de intérprete],J241,tblDisponibilidad[Fecha],D241),F241&gt;SUMIFS(tblDisponibilidad[Disponible hasta],tblDisponibilidad[ID de intérprete],J241,tblDisponibilidad[Fecha],D241)),"FUERA DE HORARIO","DENTRO DEL HORARIO"))))</f>
        <v/>
      </c>
      <c r="N241" s="23">
        <f>IF(OR(J241="",D241="",E241="",F241="",H241="Cancelada"),"",IF(J241="PERSONAJE SIN ASIGNAR","",IF(SUMPRODUCT((tblEscenas[ID de intérprete]=J241)*(tblEscenas[Fecha propuesta]=D241)*(tblEscenas[Escena]&lt;&gt;B241)*(tblEscenas[Estado de planificación]&lt;&gt;"Cancelada")*(tblEscenas[Hora inicio]&lt;F241)*(tblEscenas[Hora fin]&gt;E241))&gt;0,"SOLAPE","")))</f>
        <v/>
      </c>
      <c r="O241" s="23">
        <f>IF(COUNTA(A241:I241)=0,"",IF(OR(A241="",B241="",D241="",E241="",F241="",I241=""),"INCOMPLETO",IF(J241="PERSONAJE SIN ASIGNAR","PERSONAJE SIN ASIGNAR",IF(M241="HORARIO NO VÁLIDO","INCOMPLETO",IF(L241="NO DISPONIBLE","NO DISPONIBLE",IF(M241="FUERA DE HORARIO","FUERA DE HORARIO",IF(N241="SOLAPE","SOLAPE",IF(L241="PENDIENTE","PENDIENTE",IF(L241="SIN REGISTRO","SIN REGISTRO",IF(OR(L241="DISPONIBLE",AND(L241="DISPONIBILIDAD PARCIAL",M241="DENTRO DEL HORARIO")),"OK","INCOMPLETO"))))))))))</f>
        <v/>
      </c>
      <c r="P241" s="22" t="n"/>
      <c r="Q241" s="23">
        <f>IF(A241="","",IF(AND(H241="Cancelada",Resumen!$C$6="No"),"No","Sí"))</f>
        <v/>
      </c>
      <c r="R241" s="45">
        <f>IF(OR(B241="",D241="",Q241&lt;&gt;"Sí"),0,IF(COUNTIFS($B$5:B241,B241,$D$5:D241,D241,$Q$5:Q241,"Sí")=1,1,0))</f>
        <v/>
      </c>
    </row>
    <row r="242">
      <c r="A242" s="21" t="n"/>
      <c r="B242" s="21" t="n"/>
      <c r="C242" s="22" t="n"/>
      <c r="D242" s="43" t="n"/>
      <c r="E242" s="44" t="n"/>
      <c r="F242" s="44" t="n"/>
      <c r="G242" s="21" t="n"/>
      <c r="H242" s="21" t="n"/>
      <c r="I242" s="21" t="n"/>
      <c r="J242" s="23">
        <f>IF(I242="","",IFERROR(INDEX(tblReparto[ID de intérprete],MATCH(I242,tblReparto[Personaje],0)),"PERSONAJE SIN ASIGNAR"))</f>
        <v/>
      </c>
      <c r="K242" s="23">
        <f>IF(I242="","",IFERROR(INDEX(tblReparto[Intérprete],MATCH(I242,tblReparto[Personaje],0)),"PERSONAJE SIN ASIGNAR"))</f>
        <v/>
      </c>
      <c r="L242" s="23">
        <f>IF(OR(J242="",D242=""),"",IF(J242="PERSONAJE SIN ASIGNAR","PERSONAJE SIN ASIGNAR",IF(COUNTIFS(tblDisponibilidad[ID de intérprete],J242,tblDisponibilidad[Fecha],D242)=0,"SIN REGISTRO",IF(COUNTIFS(tblDisponibilidad[ID de intérprete],J242,tblDisponibilidad[Fecha],D242,tblDisponibilidad[Estado],"No disponible")&gt;0,"NO DISPONIBLE",IF(COUNTIFS(tblDisponibilidad[ID de intérprete],J242,tblDisponibilidad[Fecha],D242,tblDisponibilidad[Estado],"Pendiente")&gt;0,"PENDIENTE",IF(COUNTIFS(tblDisponibilidad[ID de intérprete],J242,tblDisponibilidad[Fecha],D242,tblDisponibilidad[Estado],"Disponibilidad parcial")&gt;0,"DISPONIBILIDAD PARCIAL","DISPONIBLE"))))))</f>
        <v/>
      </c>
      <c r="M242" s="23">
        <f>IF(OR(J242="",D242="",E242="",F242=""),"",IF(F242&lt;=E242,"HORARIO NO VÁLIDO",IF(L242&lt;&gt;"DISPONIBILIDAD PARCIAL","",IF(OR(E242&lt;SUMIFS(tblDisponibilidad[Disponible desde],tblDisponibilidad[ID de intérprete],J242,tblDisponibilidad[Fecha],D242),F242&gt;SUMIFS(tblDisponibilidad[Disponible hasta],tblDisponibilidad[ID de intérprete],J242,tblDisponibilidad[Fecha],D242)),"FUERA DE HORARIO","DENTRO DEL HORARIO"))))</f>
        <v/>
      </c>
      <c r="N242" s="23">
        <f>IF(OR(J242="",D242="",E242="",F242="",H242="Cancelada"),"",IF(J242="PERSONAJE SIN ASIGNAR","",IF(SUMPRODUCT((tblEscenas[ID de intérprete]=J242)*(tblEscenas[Fecha propuesta]=D242)*(tblEscenas[Escena]&lt;&gt;B242)*(tblEscenas[Estado de planificación]&lt;&gt;"Cancelada")*(tblEscenas[Hora inicio]&lt;F242)*(tblEscenas[Hora fin]&gt;E242))&gt;0,"SOLAPE","")))</f>
        <v/>
      </c>
      <c r="O242" s="23">
        <f>IF(COUNTA(A242:I242)=0,"",IF(OR(A242="",B242="",D242="",E242="",F242="",I242=""),"INCOMPLETO",IF(J242="PERSONAJE SIN ASIGNAR","PERSONAJE SIN ASIGNAR",IF(M242="HORARIO NO VÁLIDO","INCOMPLETO",IF(L242="NO DISPONIBLE","NO DISPONIBLE",IF(M242="FUERA DE HORARIO","FUERA DE HORARIO",IF(N242="SOLAPE","SOLAPE",IF(L242="PENDIENTE","PENDIENTE",IF(L242="SIN REGISTRO","SIN REGISTRO",IF(OR(L242="DISPONIBLE",AND(L242="DISPONIBILIDAD PARCIAL",M242="DENTRO DEL HORARIO")),"OK","INCOMPLETO"))))))))))</f>
        <v/>
      </c>
      <c r="P242" s="22" t="n"/>
      <c r="Q242" s="23">
        <f>IF(A242="","",IF(AND(H242="Cancelada",Resumen!$C$6="No"),"No","Sí"))</f>
        <v/>
      </c>
      <c r="R242" s="45">
        <f>IF(OR(B242="",D242="",Q242&lt;&gt;"Sí"),0,IF(COUNTIFS($B$5:B242,B242,$D$5:D242,D242,$Q$5:Q242,"Sí")=1,1,0))</f>
        <v/>
      </c>
    </row>
    <row r="243">
      <c r="A243" s="21" t="n"/>
      <c r="B243" s="21" t="n"/>
      <c r="C243" s="22" t="n"/>
      <c r="D243" s="43" t="n"/>
      <c r="E243" s="44" t="n"/>
      <c r="F243" s="44" t="n"/>
      <c r="G243" s="21" t="n"/>
      <c r="H243" s="21" t="n"/>
      <c r="I243" s="21" t="n"/>
      <c r="J243" s="23">
        <f>IF(I243="","",IFERROR(INDEX(tblReparto[ID de intérprete],MATCH(I243,tblReparto[Personaje],0)),"PERSONAJE SIN ASIGNAR"))</f>
        <v/>
      </c>
      <c r="K243" s="23">
        <f>IF(I243="","",IFERROR(INDEX(tblReparto[Intérprete],MATCH(I243,tblReparto[Personaje],0)),"PERSONAJE SIN ASIGNAR"))</f>
        <v/>
      </c>
      <c r="L243" s="23">
        <f>IF(OR(J243="",D243=""),"",IF(J243="PERSONAJE SIN ASIGNAR","PERSONAJE SIN ASIGNAR",IF(COUNTIFS(tblDisponibilidad[ID de intérprete],J243,tblDisponibilidad[Fecha],D243)=0,"SIN REGISTRO",IF(COUNTIFS(tblDisponibilidad[ID de intérprete],J243,tblDisponibilidad[Fecha],D243,tblDisponibilidad[Estado],"No disponible")&gt;0,"NO DISPONIBLE",IF(COUNTIFS(tblDisponibilidad[ID de intérprete],J243,tblDisponibilidad[Fecha],D243,tblDisponibilidad[Estado],"Pendiente")&gt;0,"PENDIENTE",IF(COUNTIFS(tblDisponibilidad[ID de intérprete],J243,tblDisponibilidad[Fecha],D243,tblDisponibilidad[Estado],"Disponibilidad parcial")&gt;0,"DISPONIBILIDAD PARCIAL","DISPONIBLE"))))))</f>
        <v/>
      </c>
      <c r="M243" s="23">
        <f>IF(OR(J243="",D243="",E243="",F243=""),"",IF(F243&lt;=E243,"HORARIO NO VÁLIDO",IF(L243&lt;&gt;"DISPONIBILIDAD PARCIAL","",IF(OR(E243&lt;SUMIFS(tblDisponibilidad[Disponible desde],tblDisponibilidad[ID de intérprete],J243,tblDisponibilidad[Fecha],D243),F243&gt;SUMIFS(tblDisponibilidad[Disponible hasta],tblDisponibilidad[ID de intérprete],J243,tblDisponibilidad[Fecha],D243)),"FUERA DE HORARIO","DENTRO DEL HORARIO"))))</f>
        <v/>
      </c>
      <c r="N243" s="23">
        <f>IF(OR(J243="",D243="",E243="",F243="",H243="Cancelada"),"",IF(J243="PERSONAJE SIN ASIGNAR","",IF(SUMPRODUCT((tblEscenas[ID de intérprete]=J243)*(tblEscenas[Fecha propuesta]=D243)*(tblEscenas[Escena]&lt;&gt;B243)*(tblEscenas[Estado de planificación]&lt;&gt;"Cancelada")*(tblEscenas[Hora inicio]&lt;F243)*(tblEscenas[Hora fin]&gt;E243))&gt;0,"SOLAPE","")))</f>
        <v/>
      </c>
      <c r="O243" s="23">
        <f>IF(COUNTA(A243:I243)=0,"",IF(OR(A243="",B243="",D243="",E243="",F243="",I243=""),"INCOMPLETO",IF(J243="PERSONAJE SIN ASIGNAR","PERSONAJE SIN ASIGNAR",IF(M243="HORARIO NO VÁLIDO","INCOMPLETO",IF(L243="NO DISPONIBLE","NO DISPONIBLE",IF(M243="FUERA DE HORARIO","FUERA DE HORARIO",IF(N243="SOLAPE","SOLAPE",IF(L243="PENDIENTE","PENDIENTE",IF(L243="SIN REGISTRO","SIN REGISTRO",IF(OR(L243="DISPONIBLE",AND(L243="DISPONIBILIDAD PARCIAL",M243="DENTRO DEL HORARIO")),"OK","INCOMPLETO"))))))))))</f>
        <v/>
      </c>
      <c r="P243" s="22" t="n"/>
      <c r="Q243" s="23">
        <f>IF(A243="","",IF(AND(H243="Cancelada",Resumen!$C$6="No"),"No","Sí"))</f>
        <v/>
      </c>
      <c r="R243" s="45">
        <f>IF(OR(B243="",D243="",Q243&lt;&gt;"Sí"),0,IF(COUNTIFS($B$5:B243,B243,$D$5:D243,D243,$Q$5:Q243,"Sí")=1,1,0))</f>
        <v/>
      </c>
    </row>
    <row r="244">
      <c r="A244" s="21" t="n"/>
      <c r="B244" s="21" t="n"/>
      <c r="C244" s="22" t="n"/>
      <c r="D244" s="43" t="n"/>
      <c r="E244" s="44" t="n"/>
      <c r="F244" s="44" t="n"/>
      <c r="G244" s="21" t="n"/>
      <c r="H244" s="21" t="n"/>
      <c r="I244" s="21" t="n"/>
      <c r="J244" s="23">
        <f>IF(I244="","",IFERROR(INDEX(tblReparto[ID de intérprete],MATCH(I244,tblReparto[Personaje],0)),"PERSONAJE SIN ASIGNAR"))</f>
        <v/>
      </c>
      <c r="K244" s="23">
        <f>IF(I244="","",IFERROR(INDEX(tblReparto[Intérprete],MATCH(I244,tblReparto[Personaje],0)),"PERSONAJE SIN ASIGNAR"))</f>
        <v/>
      </c>
      <c r="L244" s="23">
        <f>IF(OR(J244="",D244=""),"",IF(J244="PERSONAJE SIN ASIGNAR","PERSONAJE SIN ASIGNAR",IF(COUNTIFS(tblDisponibilidad[ID de intérprete],J244,tblDisponibilidad[Fecha],D244)=0,"SIN REGISTRO",IF(COUNTIFS(tblDisponibilidad[ID de intérprete],J244,tblDisponibilidad[Fecha],D244,tblDisponibilidad[Estado],"No disponible")&gt;0,"NO DISPONIBLE",IF(COUNTIFS(tblDisponibilidad[ID de intérprete],J244,tblDisponibilidad[Fecha],D244,tblDisponibilidad[Estado],"Pendiente")&gt;0,"PENDIENTE",IF(COUNTIFS(tblDisponibilidad[ID de intérprete],J244,tblDisponibilidad[Fecha],D244,tblDisponibilidad[Estado],"Disponibilidad parcial")&gt;0,"DISPONIBILIDAD PARCIAL","DISPONIBLE"))))))</f>
        <v/>
      </c>
      <c r="M244" s="23">
        <f>IF(OR(J244="",D244="",E244="",F244=""),"",IF(F244&lt;=E244,"HORARIO NO VÁLIDO",IF(L244&lt;&gt;"DISPONIBILIDAD PARCIAL","",IF(OR(E244&lt;SUMIFS(tblDisponibilidad[Disponible desde],tblDisponibilidad[ID de intérprete],J244,tblDisponibilidad[Fecha],D244),F244&gt;SUMIFS(tblDisponibilidad[Disponible hasta],tblDisponibilidad[ID de intérprete],J244,tblDisponibilidad[Fecha],D244)),"FUERA DE HORARIO","DENTRO DEL HORARIO"))))</f>
        <v/>
      </c>
      <c r="N244" s="23">
        <f>IF(OR(J244="",D244="",E244="",F244="",H244="Cancelada"),"",IF(J244="PERSONAJE SIN ASIGNAR","",IF(SUMPRODUCT((tblEscenas[ID de intérprete]=J244)*(tblEscenas[Fecha propuesta]=D244)*(tblEscenas[Escena]&lt;&gt;B244)*(tblEscenas[Estado de planificación]&lt;&gt;"Cancelada")*(tblEscenas[Hora inicio]&lt;F244)*(tblEscenas[Hora fin]&gt;E244))&gt;0,"SOLAPE","")))</f>
        <v/>
      </c>
      <c r="O244" s="23">
        <f>IF(COUNTA(A244:I244)=0,"",IF(OR(A244="",B244="",D244="",E244="",F244="",I244=""),"INCOMPLETO",IF(J244="PERSONAJE SIN ASIGNAR","PERSONAJE SIN ASIGNAR",IF(M244="HORARIO NO VÁLIDO","INCOMPLETO",IF(L244="NO DISPONIBLE","NO DISPONIBLE",IF(M244="FUERA DE HORARIO","FUERA DE HORARIO",IF(N244="SOLAPE","SOLAPE",IF(L244="PENDIENTE","PENDIENTE",IF(L244="SIN REGISTRO","SIN REGISTRO",IF(OR(L244="DISPONIBLE",AND(L244="DISPONIBILIDAD PARCIAL",M244="DENTRO DEL HORARIO")),"OK","INCOMPLETO"))))))))))</f>
        <v/>
      </c>
      <c r="P244" s="22" t="n"/>
      <c r="Q244" s="23">
        <f>IF(A244="","",IF(AND(H244="Cancelada",Resumen!$C$6="No"),"No","Sí"))</f>
        <v/>
      </c>
      <c r="R244" s="45">
        <f>IF(OR(B244="",D244="",Q244&lt;&gt;"Sí"),0,IF(COUNTIFS($B$5:B244,B244,$D$5:D244,D244,$Q$5:Q244,"Sí")=1,1,0))</f>
        <v/>
      </c>
    </row>
    <row r="245">
      <c r="A245" s="21" t="n"/>
      <c r="B245" s="21" t="n"/>
      <c r="C245" s="22" t="n"/>
      <c r="D245" s="43" t="n"/>
      <c r="E245" s="44" t="n"/>
      <c r="F245" s="44" t="n"/>
      <c r="G245" s="21" t="n"/>
      <c r="H245" s="21" t="n"/>
      <c r="I245" s="21" t="n"/>
      <c r="J245" s="23">
        <f>IF(I245="","",IFERROR(INDEX(tblReparto[ID de intérprete],MATCH(I245,tblReparto[Personaje],0)),"PERSONAJE SIN ASIGNAR"))</f>
        <v/>
      </c>
      <c r="K245" s="23">
        <f>IF(I245="","",IFERROR(INDEX(tblReparto[Intérprete],MATCH(I245,tblReparto[Personaje],0)),"PERSONAJE SIN ASIGNAR"))</f>
        <v/>
      </c>
      <c r="L245" s="23">
        <f>IF(OR(J245="",D245=""),"",IF(J245="PERSONAJE SIN ASIGNAR","PERSONAJE SIN ASIGNAR",IF(COUNTIFS(tblDisponibilidad[ID de intérprete],J245,tblDisponibilidad[Fecha],D245)=0,"SIN REGISTRO",IF(COUNTIFS(tblDisponibilidad[ID de intérprete],J245,tblDisponibilidad[Fecha],D245,tblDisponibilidad[Estado],"No disponible")&gt;0,"NO DISPONIBLE",IF(COUNTIFS(tblDisponibilidad[ID de intérprete],J245,tblDisponibilidad[Fecha],D245,tblDisponibilidad[Estado],"Pendiente")&gt;0,"PENDIENTE",IF(COUNTIFS(tblDisponibilidad[ID de intérprete],J245,tblDisponibilidad[Fecha],D245,tblDisponibilidad[Estado],"Disponibilidad parcial")&gt;0,"DISPONIBILIDAD PARCIAL","DISPONIBLE"))))))</f>
        <v/>
      </c>
      <c r="M245" s="23">
        <f>IF(OR(J245="",D245="",E245="",F245=""),"",IF(F245&lt;=E245,"HORARIO NO VÁLIDO",IF(L245&lt;&gt;"DISPONIBILIDAD PARCIAL","",IF(OR(E245&lt;SUMIFS(tblDisponibilidad[Disponible desde],tblDisponibilidad[ID de intérprete],J245,tblDisponibilidad[Fecha],D245),F245&gt;SUMIFS(tblDisponibilidad[Disponible hasta],tblDisponibilidad[ID de intérprete],J245,tblDisponibilidad[Fecha],D245)),"FUERA DE HORARIO","DENTRO DEL HORARIO"))))</f>
        <v/>
      </c>
      <c r="N245" s="23">
        <f>IF(OR(J245="",D245="",E245="",F245="",H245="Cancelada"),"",IF(J245="PERSONAJE SIN ASIGNAR","",IF(SUMPRODUCT((tblEscenas[ID de intérprete]=J245)*(tblEscenas[Fecha propuesta]=D245)*(tblEscenas[Escena]&lt;&gt;B245)*(tblEscenas[Estado de planificación]&lt;&gt;"Cancelada")*(tblEscenas[Hora inicio]&lt;F245)*(tblEscenas[Hora fin]&gt;E245))&gt;0,"SOLAPE","")))</f>
        <v/>
      </c>
      <c r="O245" s="23">
        <f>IF(COUNTA(A245:I245)=0,"",IF(OR(A245="",B245="",D245="",E245="",F245="",I245=""),"INCOMPLETO",IF(J245="PERSONAJE SIN ASIGNAR","PERSONAJE SIN ASIGNAR",IF(M245="HORARIO NO VÁLIDO","INCOMPLETO",IF(L245="NO DISPONIBLE","NO DISPONIBLE",IF(M245="FUERA DE HORARIO","FUERA DE HORARIO",IF(N245="SOLAPE","SOLAPE",IF(L245="PENDIENTE","PENDIENTE",IF(L245="SIN REGISTRO","SIN REGISTRO",IF(OR(L245="DISPONIBLE",AND(L245="DISPONIBILIDAD PARCIAL",M245="DENTRO DEL HORARIO")),"OK","INCOMPLETO"))))))))))</f>
        <v/>
      </c>
      <c r="P245" s="22" t="n"/>
      <c r="Q245" s="23">
        <f>IF(A245="","",IF(AND(H245="Cancelada",Resumen!$C$6="No"),"No","Sí"))</f>
        <v/>
      </c>
      <c r="R245" s="45">
        <f>IF(OR(B245="",D245="",Q245&lt;&gt;"Sí"),0,IF(COUNTIFS($B$5:B245,B245,$D$5:D245,D245,$Q$5:Q245,"Sí")=1,1,0))</f>
        <v/>
      </c>
    </row>
    <row r="246">
      <c r="A246" s="21" t="n"/>
      <c r="B246" s="21" t="n"/>
      <c r="C246" s="22" t="n"/>
      <c r="D246" s="43" t="n"/>
      <c r="E246" s="44" t="n"/>
      <c r="F246" s="44" t="n"/>
      <c r="G246" s="21" t="n"/>
      <c r="H246" s="21" t="n"/>
      <c r="I246" s="21" t="n"/>
      <c r="J246" s="23">
        <f>IF(I246="","",IFERROR(INDEX(tblReparto[ID de intérprete],MATCH(I246,tblReparto[Personaje],0)),"PERSONAJE SIN ASIGNAR"))</f>
        <v/>
      </c>
      <c r="K246" s="23">
        <f>IF(I246="","",IFERROR(INDEX(tblReparto[Intérprete],MATCH(I246,tblReparto[Personaje],0)),"PERSONAJE SIN ASIGNAR"))</f>
        <v/>
      </c>
      <c r="L246" s="23">
        <f>IF(OR(J246="",D246=""),"",IF(J246="PERSONAJE SIN ASIGNAR","PERSONAJE SIN ASIGNAR",IF(COUNTIFS(tblDisponibilidad[ID de intérprete],J246,tblDisponibilidad[Fecha],D246)=0,"SIN REGISTRO",IF(COUNTIFS(tblDisponibilidad[ID de intérprete],J246,tblDisponibilidad[Fecha],D246,tblDisponibilidad[Estado],"No disponible")&gt;0,"NO DISPONIBLE",IF(COUNTIFS(tblDisponibilidad[ID de intérprete],J246,tblDisponibilidad[Fecha],D246,tblDisponibilidad[Estado],"Pendiente")&gt;0,"PENDIENTE",IF(COUNTIFS(tblDisponibilidad[ID de intérprete],J246,tblDisponibilidad[Fecha],D246,tblDisponibilidad[Estado],"Disponibilidad parcial")&gt;0,"DISPONIBILIDAD PARCIAL","DISPONIBLE"))))))</f>
        <v/>
      </c>
      <c r="M246" s="23">
        <f>IF(OR(J246="",D246="",E246="",F246=""),"",IF(F246&lt;=E246,"HORARIO NO VÁLIDO",IF(L246&lt;&gt;"DISPONIBILIDAD PARCIAL","",IF(OR(E246&lt;SUMIFS(tblDisponibilidad[Disponible desde],tblDisponibilidad[ID de intérprete],J246,tblDisponibilidad[Fecha],D246),F246&gt;SUMIFS(tblDisponibilidad[Disponible hasta],tblDisponibilidad[ID de intérprete],J246,tblDisponibilidad[Fecha],D246)),"FUERA DE HORARIO","DENTRO DEL HORARIO"))))</f>
        <v/>
      </c>
      <c r="N246" s="23">
        <f>IF(OR(J246="",D246="",E246="",F246="",H246="Cancelada"),"",IF(J246="PERSONAJE SIN ASIGNAR","",IF(SUMPRODUCT((tblEscenas[ID de intérprete]=J246)*(tblEscenas[Fecha propuesta]=D246)*(tblEscenas[Escena]&lt;&gt;B246)*(tblEscenas[Estado de planificación]&lt;&gt;"Cancelada")*(tblEscenas[Hora inicio]&lt;F246)*(tblEscenas[Hora fin]&gt;E246))&gt;0,"SOLAPE","")))</f>
        <v/>
      </c>
      <c r="O246" s="23">
        <f>IF(COUNTA(A246:I246)=0,"",IF(OR(A246="",B246="",D246="",E246="",F246="",I246=""),"INCOMPLETO",IF(J246="PERSONAJE SIN ASIGNAR","PERSONAJE SIN ASIGNAR",IF(M246="HORARIO NO VÁLIDO","INCOMPLETO",IF(L246="NO DISPONIBLE","NO DISPONIBLE",IF(M246="FUERA DE HORARIO","FUERA DE HORARIO",IF(N246="SOLAPE","SOLAPE",IF(L246="PENDIENTE","PENDIENTE",IF(L246="SIN REGISTRO","SIN REGISTRO",IF(OR(L246="DISPONIBLE",AND(L246="DISPONIBILIDAD PARCIAL",M246="DENTRO DEL HORARIO")),"OK","INCOMPLETO"))))))))))</f>
        <v/>
      </c>
      <c r="P246" s="22" t="n"/>
      <c r="Q246" s="23">
        <f>IF(A246="","",IF(AND(H246="Cancelada",Resumen!$C$6="No"),"No","Sí"))</f>
        <v/>
      </c>
      <c r="R246" s="45">
        <f>IF(OR(B246="",D246="",Q246&lt;&gt;"Sí"),0,IF(COUNTIFS($B$5:B246,B246,$D$5:D246,D246,$Q$5:Q246,"Sí")=1,1,0))</f>
        <v/>
      </c>
    </row>
    <row r="247">
      <c r="A247" s="21" t="n"/>
      <c r="B247" s="21" t="n"/>
      <c r="C247" s="22" t="n"/>
      <c r="D247" s="43" t="n"/>
      <c r="E247" s="44" t="n"/>
      <c r="F247" s="44" t="n"/>
      <c r="G247" s="21" t="n"/>
      <c r="H247" s="21" t="n"/>
      <c r="I247" s="21" t="n"/>
      <c r="J247" s="23">
        <f>IF(I247="","",IFERROR(INDEX(tblReparto[ID de intérprete],MATCH(I247,tblReparto[Personaje],0)),"PERSONAJE SIN ASIGNAR"))</f>
        <v/>
      </c>
      <c r="K247" s="23">
        <f>IF(I247="","",IFERROR(INDEX(tblReparto[Intérprete],MATCH(I247,tblReparto[Personaje],0)),"PERSONAJE SIN ASIGNAR"))</f>
        <v/>
      </c>
      <c r="L247" s="23">
        <f>IF(OR(J247="",D247=""),"",IF(J247="PERSONAJE SIN ASIGNAR","PERSONAJE SIN ASIGNAR",IF(COUNTIFS(tblDisponibilidad[ID de intérprete],J247,tblDisponibilidad[Fecha],D247)=0,"SIN REGISTRO",IF(COUNTIFS(tblDisponibilidad[ID de intérprete],J247,tblDisponibilidad[Fecha],D247,tblDisponibilidad[Estado],"No disponible")&gt;0,"NO DISPONIBLE",IF(COUNTIFS(tblDisponibilidad[ID de intérprete],J247,tblDisponibilidad[Fecha],D247,tblDisponibilidad[Estado],"Pendiente")&gt;0,"PENDIENTE",IF(COUNTIFS(tblDisponibilidad[ID de intérprete],J247,tblDisponibilidad[Fecha],D247,tblDisponibilidad[Estado],"Disponibilidad parcial")&gt;0,"DISPONIBILIDAD PARCIAL","DISPONIBLE"))))))</f>
        <v/>
      </c>
      <c r="M247" s="23">
        <f>IF(OR(J247="",D247="",E247="",F247=""),"",IF(F247&lt;=E247,"HORARIO NO VÁLIDO",IF(L247&lt;&gt;"DISPONIBILIDAD PARCIAL","",IF(OR(E247&lt;SUMIFS(tblDisponibilidad[Disponible desde],tblDisponibilidad[ID de intérprete],J247,tblDisponibilidad[Fecha],D247),F247&gt;SUMIFS(tblDisponibilidad[Disponible hasta],tblDisponibilidad[ID de intérprete],J247,tblDisponibilidad[Fecha],D247)),"FUERA DE HORARIO","DENTRO DEL HORARIO"))))</f>
        <v/>
      </c>
      <c r="N247" s="23">
        <f>IF(OR(J247="",D247="",E247="",F247="",H247="Cancelada"),"",IF(J247="PERSONAJE SIN ASIGNAR","",IF(SUMPRODUCT((tblEscenas[ID de intérprete]=J247)*(tblEscenas[Fecha propuesta]=D247)*(tblEscenas[Escena]&lt;&gt;B247)*(tblEscenas[Estado de planificación]&lt;&gt;"Cancelada")*(tblEscenas[Hora inicio]&lt;F247)*(tblEscenas[Hora fin]&gt;E247))&gt;0,"SOLAPE","")))</f>
        <v/>
      </c>
      <c r="O247" s="23">
        <f>IF(COUNTA(A247:I247)=0,"",IF(OR(A247="",B247="",D247="",E247="",F247="",I247=""),"INCOMPLETO",IF(J247="PERSONAJE SIN ASIGNAR","PERSONAJE SIN ASIGNAR",IF(M247="HORARIO NO VÁLIDO","INCOMPLETO",IF(L247="NO DISPONIBLE","NO DISPONIBLE",IF(M247="FUERA DE HORARIO","FUERA DE HORARIO",IF(N247="SOLAPE","SOLAPE",IF(L247="PENDIENTE","PENDIENTE",IF(L247="SIN REGISTRO","SIN REGISTRO",IF(OR(L247="DISPONIBLE",AND(L247="DISPONIBILIDAD PARCIAL",M247="DENTRO DEL HORARIO")),"OK","INCOMPLETO"))))))))))</f>
        <v/>
      </c>
      <c r="P247" s="22" t="n"/>
      <c r="Q247" s="23">
        <f>IF(A247="","",IF(AND(H247="Cancelada",Resumen!$C$6="No"),"No","Sí"))</f>
        <v/>
      </c>
      <c r="R247" s="45">
        <f>IF(OR(B247="",D247="",Q247&lt;&gt;"Sí"),0,IF(COUNTIFS($B$5:B247,B247,$D$5:D247,D247,$Q$5:Q247,"Sí")=1,1,0))</f>
        <v/>
      </c>
    </row>
    <row r="248">
      <c r="A248" s="21" t="n"/>
      <c r="B248" s="21" t="n"/>
      <c r="C248" s="22" t="n"/>
      <c r="D248" s="43" t="n"/>
      <c r="E248" s="44" t="n"/>
      <c r="F248" s="44" t="n"/>
      <c r="G248" s="21" t="n"/>
      <c r="H248" s="21" t="n"/>
      <c r="I248" s="21" t="n"/>
      <c r="J248" s="23">
        <f>IF(I248="","",IFERROR(INDEX(tblReparto[ID de intérprete],MATCH(I248,tblReparto[Personaje],0)),"PERSONAJE SIN ASIGNAR"))</f>
        <v/>
      </c>
      <c r="K248" s="23">
        <f>IF(I248="","",IFERROR(INDEX(tblReparto[Intérprete],MATCH(I248,tblReparto[Personaje],0)),"PERSONAJE SIN ASIGNAR"))</f>
        <v/>
      </c>
      <c r="L248" s="23">
        <f>IF(OR(J248="",D248=""),"",IF(J248="PERSONAJE SIN ASIGNAR","PERSONAJE SIN ASIGNAR",IF(COUNTIFS(tblDisponibilidad[ID de intérprete],J248,tblDisponibilidad[Fecha],D248)=0,"SIN REGISTRO",IF(COUNTIFS(tblDisponibilidad[ID de intérprete],J248,tblDisponibilidad[Fecha],D248,tblDisponibilidad[Estado],"No disponible")&gt;0,"NO DISPONIBLE",IF(COUNTIFS(tblDisponibilidad[ID de intérprete],J248,tblDisponibilidad[Fecha],D248,tblDisponibilidad[Estado],"Pendiente")&gt;0,"PENDIENTE",IF(COUNTIFS(tblDisponibilidad[ID de intérprete],J248,tblDisponibilidad[Fecha],D248,tblDisponibilidad[Estado],"Disponibilidad parcial")&gt;0,"DISPONIBILIDAD PARCIAL","DISPONIBLE"))))))</f>
        <v/>
      </c>
      <c r="M248" s="23">
        <f>IF(OR(J248="",D248="",E248="",F248=""),"",IF(F248&lt;=E248,"HORARIO NO VÁLIDO",IF(L248&lt;&gt;"DISPONIBILIDAD PARCIAL","",IF(OR(E248&lt;SUMIFS(tblDisponibilidad[Disponible desde],tblDisponibilidad[ID de intérprete],J248,tblDisponibilidad[Fecha],D248),F248&gt;SUMIFS(tblDisponibilidad[Disponible hasta],tblDisponibilidad[ID de intérprete],J248,tblDisponibilidad[Fecha],D248)),"FUERA DE HORARIO","DENTRO DEL HORARIO"))))</f>
        <v/>
      </c>
      <c r="N248" s="23">
        <f>IF(OR(J248="",D248="",E248="",F248="",H248="Cancelada"),"",IF(J248="PERSONAJE SIN ASIGNAR","",IF(SUMPRODUCT((tblEscenas[ID de intérprete]=J248)*(tblEscenas[Fecha propuesta]=D248)*(tblEscenas[Escena]&lt;&gt;B248)*(tblEscenas[Estado de planificación]&lt;&gt;"Cancelada")*(tblEscenas[Hora inicio]&lt;F248)*(tblEscenas[Hora fin]&gt;E248))&gt;0,"SOLAPE","")))</f>
        <v/>
      </c>
      <c r="O248" s="23">
        <f>IF(COUNTA(A248:I248)=0,"",IF(OR(A248="",B248="",D248="",E248="",F248="",I248=""),"INCOMPLETO",IF(J248="PERSONAJE SIN ASIGNAR","PERSONAJE SIN ASIGNAR",IF(M248="HORARIO NO VÁLIDO","INCOMPLETO",IF(L248="NO DISPONIBLE","NO DISPONIBLE",IF(M248="FUERA DE HORARIO","FUERA DE HORARIO",IF(N248="SOLAPE","SOLAPE",IF(L248="PENDIENTE","PENDIENTE",IF(L248="SIN REGISTRO","SIN REGISTRO",IF(OR(L248="DISPONIBLE",AND(L248="DISPONIBILIDAD PARCIAL",M248="DENTRO DEL HORARIO")),"OK","INCOMPLETO"))))))))))</f>
        <v/>
      </c>
      <c r="P248" s="22" t="n"/>
      <c r="Q248" s="23">
        <f>IF(A248="","",IF(AND(H248="Cancelada",Resumen!$C$6="No"),"No","Sí"))</f>
        <v/>
      </c>
      <c r="R248" s="45">
        <f>IF(OR(B248="",D248="",Q248&lt;&gt;"Sí"),0,IF(COUNTIFS($B$5:B248,B248,$D$5:D248,D248,$Q$5:Q248,"Sí")=1,1,0))</f>
        <v/>
      </c>
    </row>
    <row r="249">
      <c r="A249" s="21" t="n"/>
      <c r="B249" s="21" t="n"/>
      <c r="C249" s="22" t="n"/>
      <c r="D249" s="43" t="n"/>
      <c r="E249" s="44" t="n"/>
      <c r="F249" s="44" t="n"/>
      <c r="G249" s="21" t="n"/>
      <c r="H249" s="21" t="n"/>
      <c r="I249" s="21" t="n"/>
      <c r="J249" s="23">
        <f>IF(I249="","",IFERROR(INDEX(tblReparto[ID de intérprete],MATCH(I249,tblReparto[Personaje],0)),"PERSONAJE SIN ASIGNAR"))</f>
        <v/>
      </c>
      <c r="K249" s="23">
        <f>IF(I249="","",IFERROR(INDEX(tblReparto[Intérprete],MATCH(I249,tblReparto[Personaje],0)),"PERSONAJE SIN ASIGNAR"))</f>
        <v/>
      </c>
      <c r="L249" s="23">
        <f>IF(OR(J249="",D249=""),"",IF(J249="PERSONAJE SIN ASIGNAR","PERSONAJE SIN ASIGNAR",IF(COUNTIFS(tblDisponibilidad[ID de intérprete],J249,tblDisponibilidad[Fecha],D249)=0,"SIN REGISTRO",IF(COUNTIFS(tblDisponibilidad[ID de intérprete],J249,tblDisponibilidad[Fecha],D249,tblDisponibilidad[Estado],"No disponible")&gt;0,"NO DISPONIBLE",IF(COUNTIFS(tblDisponibilidad[ID de intérprete],J249,tblDisponibilidad[Fecha],D249,tblDisponibilidad[Estado],"Pendiente")&gt;0,"PENDIENTE",IF(COUNTIFS(tblDisponibilidad[ID de intérprete],J249,tblDisponibilidad[Fecha],D249,tblDisponibilidad[Estado],"Disponibilidad parcial")&gt;0,"DISPONIBILIDAD PARCIAL","DISPONIBLE"))))))</f>
        <v/>
      </c>
      <c r="M249" s="23">
        <f>IF(OR(J249="",D249="",E249="",F249=""),"",IF(F249&lt;=E249,"HORARIO NO VÁLIDO",IF(L249&lt;&gt;"DISPONIBILIDAD PARCIAL","",IF(OR(E249&lt;SUMIFS(tblDisponibilidad[Disponible desde],tblDisponibilidad[ID de intérprete],J249,tblDisponibilidad[Fecha],D249),F249&gt;SUMIFS(tblDisponibilidad[Disponible hasta],tblDisponibilidad[ID de intérprete],J249,tblDisponibilidad[Fecha],D249)),"FUERA DE HORARIO","DENTRO DEL HORARIO"))))</f>
        <v/>
      </c>
      <c r="N249" s="23">
        <f>IF(OR(J249="",D249="",E249="",F249="",H249="Cancelada"),"",IF(J249="PERSONAJE SIN ASIGNAR","",IF(SUMPRODUCT((tblEscenas[ID de intérprete]=J249)*(tblEscenas[Fecha propuesta]=D249)*(tblEscenas[Escena]&lt;&gt;B249)*(tblEscenas[Estado de planificación]&lt;&gt;"Cancelada")*(tblEscenas[Hora inicio]&lt;F249)*(tblEscenas[Hora fin]&gt;E249))&gt;0,"SOLAPE","")))</f>
        <v/>
      </c>
      <c r="O249" s="23">
        <f>IF(COUNTA(A249:I249)=0,"",IF(OR(A249="",B249="",D249="",E249="",F249="",I249=""),"INCOMPLETO",IF(J249="PERSONAJE SIN ASIGNAR","PERSONAJE SIN ASIGNAR",IF(M249="HORARIO NO VÁLIDO","INCOMPLETO",IF(L249="NO DISPONIBLE","NO DISPONIBLE",IF(M249="FUERA DE HORARIO","FUERA DE HORARIO",IF(N249="SOLAPE","SOLAPE",IF(L249="PENDIENTE","PENDIENTE",IF(L249="SIN REGISTRO","SIN REGISTRO",IF(OR(L249="DISPONIBLE",AND(L249="DISPONIBILIDAD PARCIAL",M249="DENTRO DEL HORARIO")),"OK","INCOMPLETO"))))))))))</f>
        <v/>
      </c>
      <c r="P249" s="22" t="n"/>
      <c r="Q249" s="23">
        <f>IF(A249="","",IF(AND(H249="Cancelada",Resumen!$C$6="No"),"No","Sí"))</f>
        <v/>
      </c>
      <c r="R249" s="45">
        <f>IF(OR(B249="",D249="",Q249&lt;&gt;"Sí"),0,IF(COUNTIFS($B$5:B249,B249,$D$5:D249,D249,$Q$5:Q249,"Sí")=1,1,0))</f>
        <v/>
      </c>
    </row>
    <row r="250">
      <c r="A250" s="21" t="n"/>
      <c r="B250" s="21" t="n"/>
      <c r="C250" s="22" t="n"/>
      <c r="D250" s="43" t="n"/>
      <c r="E250" s="44" t="n"/>
      <c r="F250" s="44" t="n"/>
      <c r="G250" s="21" t="n"/>
      <c r="H250" s="21" t="n"/>
      <c r="I250" s="21" t="n"/>
      <c r="J250" s="23">
        <f>IF(I250="","",IFERROR(INDEX(tblReparto[ID de intérprete],MATCH(I250,tblReparto[Personaje],0)),"PERSONAJE SIN ASIGNAR"))</f>
        <v/>
      </c>
      <c r="K250" s="23">
        <f>IF(I250="","",IFERROR(INDEX(tblReparto[Intérprete],MATCH(I250,tblReparto[Personaje],0)),"PERSONAJE SIN ASIGNAR"))</f>
        <v/>
      </c>
      <c r="L250" s="23">
        <f>IF(OR(J250="",D250=""),"",IF(J250="PERSONAJE SIN ASIGNAR","PERSONAJE SIN ASIGNAR",IF(COUNTIFS(tblDisponibilidad[ID de intérprete],J250,tblDisponibilidad[Fecha],D250)=0,"SIN REGISTRO",IF(COUNTIFS(tblDisponibilidad[ID de intérprete],J250,tblDisponibilidad[Fecha],D250,tblDisponibilidad[Estado],"No disponible")&gt;0,"NO DISPONIBLE",IF(COUNTIFS(tblDisponibilidad[ID de intérprete],J250,tblDisponibilidad[Fecha],D250,tblDisponibilidad[Estado],"Pendiente")&gt;0,"PENDIENTE",IF(COUNTIFS(tblDisponibilidad[ID de intérprete],J250,tblDisponibilidad[Fecha],D250,tblDisponibilidad[Estado],"Disponibilidad parcial")&gt;0,"DISPONIBILIDAD PARCIAL","DISPONIBLE"))))))</f>
        <v/>
      </c>
      <c r="M250" s="23">
        <f>IF(OR(J250="",D250="",E250="",F250=""),"",IF(F250&lt;=E250,"HORARIO NO VÁLIDO",IF(L250&lt;&gt;"DISPONIBILIDAD PARCIAL","",IF(OR(E250&lt;SUMIFS(tblDisponibilidad[Disponible desde],tblDisponibilidad[ID de intérprete],J250,tblDisponibilidad[Fecha],D250),F250&gt;SUMIFS(tblDisponibilidad[Disponible hasta],tblDisponibilidad[ID de intérprete],J250,tblDisponibilidad[Fecha],D250)),"FUERA DE HORARIO","DENTRO DEL HORARIO"))))</f>
        <v/>
      </c>
      <c r="N250" s="23">
        <f>IF(OR(J250="",D250="",E250="",F250="",H250="Cancelada"),"",IF(J250="PERSONAJE SIN ASIGNAR","",IF(SUMPRODUCT((tblEscenas[ID de intérprete]=J250)*(tblEscenas[Fecha propuesta]=D250)*(tblEscenas[Escena]&lt;&gt;B250)*(tblEscenas[Estado de planificación]&lt;&gt;"Cancelada")*(tblEscenas[Hora inicio]&lt;F250)*(tblEscenas[Hora fin]&gt;E250))&gt;0,"SOLAPE","")))</f>
        <v/>
      </c>
      <c r="O250" s="23">
        <f>IF(COUNTA(A250:I250)=0,"",IF(OR(A250="",B250="",D250="",E250="",F250="",I250=""),"INCOMPLETO",IF(J250="PERSONAJE SIN ASIGNAR","PERSONAJE SIN ASIGNAR",IF(M250="HORARIO NO VÁLIDO","INCOMPLETO",IF(L250="NO DISPONIBLE","NO DISPONIBLE",IF(M250="FUERA DE HORARIO","FUERA DE HORARIO",IF(N250="SOLAPE","SOLAPE",IF(L250="PENDIENTE","PENDIENTE",IF(L250="SIN REGISTRO","SIN REGISTRO",IF(OR(L250="DISPONIBLE",AND(L250="DISPONIBILIDAD PARCIAL",M250="DENTRO DEL HORARIO")),"OK","INCOMPLETO"))))))))))</f>
        <v/>
      </c>
      <c r="P250" s="22" t="n"/>
      <c r="Q250" s="23">
        <f>IF(A250="","",IF(AND(H250="Cancelada",Resumen!$C$6="No"),"No","Sí"))</f>
        <v/>
      </c>
      <c r="R250" s="45">
        <f>IF(OR(B250="",D250="",Q250&lt;&gt;"Sí"),0,IF(COUNTIFS($B$5:B250,B250,$D$5:D250,D250,$Q$5:Q250,"Sí")=1,1,0))</f>
        <v/>
      </c>
    </row>
    <row r="251">
      <c r="A251" s="21" t="n"/>
      <c r="B251" s="21" t="n"/>
      <c r="C251" s="22" t="n"/>
      <c r="D251" s="43" t="n"/>
      <c r="E251" s="44" t="n"/>
      <c r="F251" s="44" t="n"/>
      <c r="G251" s="21" t="n"/>
      <c r="H251" s="21" t="n"/>
      <c r="I251" s="21" t="n"/>
      <c r="J251" s="23">
        <f>IF(I251="","",IFERROR(INDEX(tblReparto[ID de intérprete],MATCH(I251,tblReparto[Personaje],0)),"PERSONAJE SIN ASIGNAR"))</f>
        <v/>
      </c>
      <c r="K251" s="23">
        <f>IF(I251="","",IFERROR(INDEX(tblReparto[Intérprete],MATCH(I251,tblReparto[Personaje],0)),"PERSONAJE SIN ASIGNAR"))</f>
        <v/>
      </c>
      <c r="L251" s="23">
        <f>IF(OR(J251="",D251=""),"",IF(J251="PERSONAJE SIN ASIGNAR","PERSONAJE SIN ASIGNAR",IF(COUNTIFS(tblDisponibilidad[ID de intérprete],J251,tblDisponibilidad[Fecha],D251)=0,"SIN REGISTRO",IF(COUNTIFS(tblDisponibilidad[ID de intérprete],J251,tblDisponibilidad[Fecha],D251,tblDisponibilidad[Estado],"No disponible")&gt;0,"NO DISPONIBLE",IF(COUNTIFS(tblDisponibilidad[ID de intérprete],J251,tblDisponibilidad[Fecha],D251,tblDisponibilidad[Estado],"Pendiente")&gt;0,"PENDIENTE",IF(COUNTIFS(tblDisponibilidad[ID de intérprete],J251,tblDisponibilidad[Fecha],D251,tblDisponibilidad[Estado],"Disponibilidad parcial")&gt;0,"DISPONIBILIDAD PARCIAL","DISPONIBLE"))))))</f>
        <v/>
      </c>
      <c r="M251" s="23">
        <f>IF(OR(J251="",D251="",E251="",F251=""),"",IF(F251&lt;=E251,"HORARIO NO VÁLIDO",IF(L251&lt;&gt;"DISPONIBILIDAD PARCIAL","",IF(OR(E251&lt;SUMIFS(tblDisponibilidad[Disponible desde],tblDisponibilidad[ID de intérprete],J251,tblDisponibilidad[Fecha],D251),F251&gt;SUMIFS(tblDisponibilidad[Disponible hasta],tblDisponibilidad[ID de intérprete],J251,tblDisponibilidad[Fecha],D251)),"FUERA DE HORARIO","DENTRO DEL HORARIO"))))</f>
        <v/>
      </c>
      <c r="N251" s="23">
        <f>IF(OR(J251="",D251="",E251="",F251="",H251="Cancelada"),"",IF(J251="PERSONAJE SIN ASIGNAR","",IF(SUMPRODUCT((tblEscenas[ID de intérprete]=J251)*(tblEscenas[Fecha propuesta]=D251)*(tblEscenas[Escena]&lt;&gt;B251)*(tblEscenas[Estado de planificación]&lt;&gt;"Cancelada")*(tblEscenas[Hora inicio]&lt;F251)*(tblEscenas[Hora fin]&gt;E251))&gt;0,"SOLAPE","")))</f>
        <v/>
      </c>
      <c r="O251" s="23">
        <f>IF(COUNTA(A251:I251)=0,"",IF(OR(A251="",B251="",D251="",E251="",F251="",I251=""),"INCOMPLETO",IF(J251="PERSONAJE SIN ASIGNAR","PERSONAJE SIN ASIGNAR",IF(M251="HORARIO NO VÁLIDO","INCOMPLETO",IF(L251="NO DISPONIBLE","NO DISPONIBLE",IF(M251="FUERA DE HORARIO","FUERA DE HORARIO",IF(N251="SOLAPE","SOLAPE",IF(L251="PENDIENTE","PENDIENTE",IF(L251="SIN REGISTRO","SIN REGISTRO",IF(OR(L251="DISPONIBLE",AND(L251="DISPONIBILIDAD PARCIAL",M251="DENTRO DEL HORARIO")),"OK","INCOMPLETO"))))))))))</f>
        <v/>
      </c>
      <c r="P251" s="22" t="n"/>
      <c r="Q251" s="23">
        <f>IF(A251="","",IF(AND(H251="Cancelada",Resumen!$C$6="No"),"No","Sí"))</f>
        <v/>
      </c>
      <c r="R251" s="45">
        <f>IF(OR(B251="",D251="",Q251&lt;&gt;"Sí"),0,IF(COUNTIFS($B$5:B251,B251,$D$5:D251,D251,$Q$5:Q251,"Sí")=1,1,0))</f>
        <v/>
      </c>
    </row>
    <row r="252">
      <c r="A252" s="21" t="n"/>
      <c r="B252" s="21" t="n"/>
      <c r="C252" s="22" t="n"/>
      <c r="D252" s="43" t="n"/>
      <c r="E252" s="44" t="n"/>
      <c r="F252" s="44" t="n"/>
      <c r="G252" s="21" t="n"/>
      <c r="H252" s="21" t="n"/>
      <c r="I252" s="21" t="n"/>
      <c r="J252" s="23">
        <f>IF(I252="","",IFERROR(INDEX(tblReparto[ID de intérprete],MATCH(I252,tblReparto[Personaje],0)),"PERSONAJE SIN ASIGNAR"))</f>
        <v/>
      </c>
      <c r="K252" s="23">
        <f>IF(I252="","",IFERROR(INDEX(tblReparto[Intérprete],MATCH(I252,tblReparto[Personaje],0)),"PERSONAJE SIN ASIGNAR"))</f>
        <v/>
      </c>
      <c r="L252" s="23">
        <f>IF(OR(J252="",D252=""),"",IF(J252="PERSONAJE SIN ASIGNAR","PERSONAJE SIN ASIGNAR",IF(COUNTIFS(tblDisponibilidad[ID de intérprete],J252,tblDisponibilidad[Fecha],D252)=0,"SIN REGISTRO",IF(COUNTIFS(tblDisponibilidad[ID de intérprete],J252,tblDisponibilidad[Fecha],D252,tblDisponibilidad[Estado],"No disponible")&gt;0,"NO DISPONIBLE",IF(COUNTIFS(tblDisponibilidad[ID de intérprete],J252,tblDisponibilidad[Fecha],D252,tblDisponibilidad[Estado],"Pendiente")&gt;0,"PENDIENTE",IF(COUNTIFS(tblDisponibilidad[ID de intérprete],J252,tblDisponibilidad[Fecha],D252,tblDisponibilidad[Estado],"Disponibilidad parcial")&gt;0,"DISPONIBILIDAD PARCIAL","DISPONIBLE"))))))</f>
        <v/>
      </c>
      <c r="M252" s="23">
        <f>IF(OR(J252="",D252="",E252="",F252=""),"",IF(F252&lt;=E252,"HORARIO NO VÁLIDO",IF(L252&lt;&gt;"DISPONIBILIDAD PARCIAL","",IF(OR(E252&lt;SUMIFS(tblDisponibilidad[Disponible desde],tblDisponibilidad[ID de intérprete],J252,tblDisponibilidad[Fecha],D252),F252&gt;SUMIFS(tblDisponibilidad[Disponible hasta],tblDisponibilidad[ID de intérprete],J252,tblDisponibilidad[Fecha],D252)),"FUERA DE HORARIO","DENTRO DEL HORARIO"))))</f>
        <v/>
      </c>
      <c r="N252" s="23">
        <f>IF(OR(J252="",D252="",E252="",F252="",H252="Cancelada"),"",IF(J252="PERSONAJE SIN ASIGNAR","",IF(SUMPRODUCT((tblEscenas[ID de intérprete]=J252)*(tblEscenas[Fecha propuesta]=D252)*(tblEscenas[Escena]&lt;&gt;B252)*(tblEscenas[Estado de planificación]&lt;&gt;"Cancelada")*(tblEscenas[Hora inicio]&lt;F252)*(tblEscenas[Hora fin]&gt;E252))&gt;0,"SOLAPE","")))</f>
        <v/>
      </c>
      <c r="O252" s="23">
        <f>IF(COUNTA(A252:I252)=0,"",IF(OR(A252="",B252="",D252="",E252="",F252="",I252=""),"INCOMPLETO",IF(J252="PERSONAJE SIN ASIGNAR","PERSONAJE SIN ASIGNAR",IF(M252="HORARIO NO VÁLIDO","INCOMPLETO",IF(L252="NO DISPONIBLE","NO DISPONIBLE",IF(M252="FUERA DE HORARIO","FUERA DE HORARIO",IF(N252="SOLAPE","SOLAPE",IF(L252="PENDIENTE","PENDIENTE",IF(L252="SIN REGISTRO","SIN REGISTRO",IF(OR(L252="DISPONIBLE",AND(L252="DISPONIBILIDAD PARCIAL",M252="DENTRO DEL HORARIO")),"OK","INCOMPLETO"))))))))))</f>
        <v/>
      </c>
      <c r="P252" s="22" t="n"/>
      <c r="Q252" s="23">
        <f>IF(A252="","",IF(AND(H252="Cancelada",Resumen!$C$6="No"),"No","Sí"))</f>
        <v/>
      </c>
      <c r="R252" s="45">
        <f>IF(OR(B252="",D252="",Q252&lt;&gt;"Sí"),0,IF(COUNTIFS($B$5:B252,B252,$D$5:D252,D252,$Q$5:Q252,"Sí")=1,1,0))</f>
        <v/>
      </c>
    </row>
    <row r="253">
      <c r="A253" s="21" t="n"/>
      <c r="B253" s="21" t="n"/>
      <c r="C253" s="22" t="n"/>
      <c r="D253" s="43" t="n"/>
      <c r="E253" s="44" t="n"/>
      <c r="F253" s="44" t="n"/>
      <c r="G253" s="21" t="n"/>
      <c r="H253" s="21" t="n"/>
      <c r="I253" s="21" t="n"/>
      <c r="J253" s="23">
        <f>IF(I253="","",IFERROR(INDEX(tblReparto[ID de intérprete],MATCH(I253,tblReparto[Personaje],0)),"PERSONAJE SIN ASIGNAR"))</f>
        <v/>
      </c>
      <c r="K253" s="23">
        <f>IF(I253="","",IFERROR(INDEX(tblReparto[Intérprete],MATCH(I253,tblReparto[Personaje],0)),"PERSONAJE SIN ASIGNAR"))</f>
        <v/>
      </c>
      <c r="L253" s="23">
        <f>IF(OR(J253="",D253=""),"",IF(J253="PERSONAJE SIN ASIGNAR","PERSONAJE SIN ASIGNAR",IF(COUNTIFS(tblDisponibilidad[ID de intérprete],J253,tblDisponibilidad[Fecha],D253)=0,"SIN REGISTRO",IF(COUNTIFS(tblDisponibilidad[ID de intérprete],J253,tblDisponibilidad[Fecha],D253,tblDisponibilidad[Estado],"No disponible")&gt;0,"NO DISPONIBLE",IF(COUNTIFS(tblDisponibilidad[ID de intérprete],J253,tblDisponibilidad[Fecha],D253,tblDisponibilidad[Estado],"Pendiente")&gt;0,"PENDIENTE",IF(COUNTIFS(tblDisponibilidad[ID de intérprete],J253,tblDisponibilidad[Fecha],D253,tblDisponibilidad[Estado],"Disponibilidad parcial")&gt;0,"DISPONIBILIDAD PARCIAL","DISPONIBLE"))))))</f>
        <v/>
      </c>
      <c r="M253" s="23">
        <f>IF(OR(J253="",D253="",E253="",F253=""),"",IF(F253&lt;=E253,"HORARIO NO VÁLIDO",IF(L253&lt;&gt;"DISPONIBILIDAD PARCIAL","",IF(OR(E253&lt;SUMIFS(tblDisponibilidad[Disponible desde],tblDisponibilidad[ID de intérprete],J253,tblDisponibilidad[Fecha],D253),F253&gt;SUMIFS(tblDisponibilidad[Disponible hasta],tblDisponibilidad[ID de intérprete],J253,tblDisponibilidad[Fecha],D253)),"FUERA DE HORARIO","DENTRO DEL HORARIO"))))</f>
        <v/>
      </c>
      <c r="N253" s="23">
        <f>IF(OR(J253="",D253="",E253="",F253="",H253="Cancelada"),"",IF(J253="PERSONAJE SIN ASIGNAR","",IF(SUMPRODUCT((tblEscenas[ID de intérprete]=J253)*(tblEscenas[Fecha propuesta]=D253)*(tblEscenas[Escena]&lt;&gt;B253)*(tblEscenas[Estado de planificación]&lt;&gt;"Cancelada")*(tblEscenas[Hora inicio]&lt;F253)*(tblEscenas[Hora fin]&gt;E253))&gt;0,"SOLAPE","")))</f>
        <v/>
      </c>
      <c r="O253" s="23">
        <f>IF(COUNTA(A253:I253)=0,"",IF(OR(A253="",B253="",D253="",E253="",F253="",I253=""),"INCOMPLETO",IF(J253="PERSONAJE SIN ASIGNAR","PERSONAJE SIN ASIGNAR",IF(M253="HORARIO NO VÁLIDO","INCOMPLETO",IF(L253="NO DISPONIBLE","NO DISPONIBLE",IF(M253="FUERA DE HORARIO","FUERA DE HORARIO",IF(N253="SOLAPE","SOLAPE",IF(L253="PENDIENTE","PENDIENTE",IF(L253="SIN REGISTRO","SIN REGISTRO",IF(OR(L253="DISPONIBLE",AND(L253="DISPONIBILIDAD PARCIAL",M253="DENTRO DEL HORARIO")),"OK","INCOMPLETO"))))))))))</f>
        <v/>
      </c>
      <c r="P253" s="22" t="n"/>
      <c r="Q253" s="23">
        <f>IF(A253="","",IF(AND(H253="Cancelada",Resumen!$C$6="No"),"No","Sí"))</f>
        <v/>
      </c>
      <c r="R253" s="45">
        <f>IF(OR(B253="",D253="",Q253&lt;&gt;"Sí"),0,IF(COUNTIFS($B$5:B253,B253,$D$5:D253,D253,$Q$5:Q253,"Sí")=1,1,0))</f>
        <v/>
      </c>
    </row>
    <row r="254">
      <c r="A254" s="21" t="n"/>
      <c r="B254" s="21" t="n"/>
      <c r="C254" s="22" t="n"/>
      <c r="D254" s="43" t="n"/>
      <c r="E254" s="44" t="n"/>
      <c r="F254" s="44" t="n"/>
      <c r="G254" s="21" t="n"/>
      <c r="H254" s="21" t="n"/>
      <c r="I254" s="21" t="n"/>
      <c r="J254" s="23">
        <f>IF(I254="","",IFERROR(INDEX(tblReparto[ID de intérprete],MATCH(I254,tblReparto[Personaje],0)),"PERSONAJE SIN ASIGNAR"))</f>
        <v/>
      </c>
      <c r="K254" s="23">
        <f>IF(I254="","",IFERROR(INDEX(tblReparto[Intérprete],MATCH(I254,tblReparto[Personaje],0)),"PERSONAJE SIN ASIGNAR"))</f>
        <v/>
      </c>
      <c r="L254" s="23">
        <f>IF(OR(J254="",D254=""),"",IF(J254="PERSONAJE SIN ASIGNAR","PERSONAJE SIN ASIGNAR",IF(COUNTIFS(tblDisponibilidad[ID de intérprete],J254,tblDisponibilidad[Fecha],D254)=0,"SIN REGISTRO",IF(COUNTIFS(tblDisponibilidad[ID de intérprete],J254,tblDisponibilidad[Fecha],D254,tblDisponibilidad[Estado],"No disponible")&gt;0,"NO DISPONIBLE",IF(COUNTIFS(tblDisponibilidad[ID de intérprete],J254,tblDisponibilidad[Fecha],D254,tblDisponibilidad[Estado],"Pendiente")&gt;0,"PENDIENTE",IF(COUNTIFS(tblDisponibilidad[ID de intérprete],J254,tblDisponibilidad[Fecha],D254,tblDisponibilidad[Estado],"Disponibilidad parcial")&gt;0,"DISPONIBILIDAD PARCIAL","DISPONIBLE"))))))</f>
        <v/>
      </c>
      <c r="M254" s="23">
        <f>IF(OR(J254="",D254="",E254="",F254=""),"",IF(F254&lt;=E254,"HORARIO NO VÁLIDO",IF(L254&lt;&gt;"DISPONIBILIDAD PARCIAL","",IF(OR(E254&lt;SUMIFS(tblDisponibilidad[Disponible desde],tblDisponibilidad[ID de intérprete],J254,tblDisponibilidad[Fecha],D254),F254&gt;SUMIFS(tblDisponibilidad[Disponible hasta],tblDisponibilidad[ID de intérprete],J254,tblDisponibilidad[Fecha],D254)),"FUERA DE HORARIO","DENTRO DEL HORARIO"))))</f>
        <v/>
      </c>
      <c r="N254" s="23">
        <f>IF(OR(J254="",D254="",E254="",F254="",H254="Cancelada"),"",IF(J254="PERSONAJE SIN ASIGNAR","",IF(SUMPRODUCT((tblEscenas[ID de intérprete]=J254)*(tblEscenas[Fecha propuesta]=D254)*(tblEscenas[Escena]&lt;&gt;B254)*(tblEscenas[Estado de planificación]&lt;&gt;"Cancelada")*(tblEscenas[Hora inicio]&lt;F254)*(tblEscenas[Hora fin]&gt;E254))&gt;0,"SOLAPE","")))</f>
        <v/>
      </c>
      <c r="O254" s="23">
        <f>IF(COUNTA(A254:I254)=0,"",IF(OR(A254="",B254="",D254="",E254="",F254="",I254=""),"INCOMPLETO",IF(J254="PERSONAJE SIN ASIGNAR","PERSONAJE SIN ASIGNAR",IF(M254="HORARIO NO VÁLIDO","INCOMPLETO",IF(L254="NO DISPONIBLE","NO DISPONIBLE",IF(M254="FUERA DE HORARIO","FUERA DE HORARIO",IF(N254="SOLAPE","SOLAPE",IF(L254="PENDIENTE","PENDIENTE",IF(L254="SIN REGISTRO","SIN REGISTRO",IF(OR(L254="DISPONIBLE",AND(L254="DISPONIBILIDAD PARCIAL",M254="DENTRO DEL HORARIO")),"OK","INCOMPLETO"))))))))))</f>
        <v/>
      </c>
      <c r="P254" s="22" t="n"/>
      <c r="Q254" s="23">
        <f>IF(A254="","",IF(AND(H254="Cancelada",Resumen!$C$6="No"),"No","Sí"))</f>
        <v/>
      </c>
      <c r="R254" s="45">
        <f>IF(OR(B254="",D254="",Q254&lt;&gt;"Sí"),0,IF(COUNTIFS($B$5:B254,B254,$D$5:D254,D254,$Q$5:Q254,"Sí")=1,1,0))</f>
        <v/>
      </c>
    </row>
    <row r="255">
      <c r="A255" s="21" t="n"/>
      <c r="B255" s="21" t="n"/>
      <c r="C255" s="22" t="n"/>
      <c r="D255" s="43" t="n"/>
      <c r="E255" s="44" t="n"/>
      <c r="F255" s="44" t="n"/>
      <c r="G255" s="21" t="n"/>
      <c r="H255" s="21" t="n"/>
      <c r="I255" s="21" t="n"/>
      <c r="J255" s="23">
        <f>IF(I255="","",IFERROR(INDEX(tblReparto[ID de intérprete],MATCH(I255,tblReparto[Personaje],0)),"PERSONAJE SIN ASIGNAR"))</f>
        <v/>
      </c>
      <c r="K255" s="23">
        <f>IF(I255="","",IFERROR(INDEX(tblReparto[Intérprete],MATCH(I255,tblReparto[Personaje],0)),"PERSONAJE SIN ASIGNAR"))</f>
        <v/>
      </c>
      <c r="L255" s="23">
        <f>IF(OR(J255="",D255=""),"",IF(J255="PERSONAJE SIN ASIGNAR","PERSONAJE SIN ASIGNAR",IF(COUNTIFS(tblDisponibilidad[ID de intérprete],J255,tblDisponibilidad[Fecha],D255)=0,"SIN REGISTRO",IF(COUNTIFS(tblDisponibilidad[ID de intérprete],J255,tblDisponibilidad[Fecha],D255,tblDisponibilidad[Estado],"No disponible")&gt;0,"NO DISPONIBLE",IF(COUNTIFS(tblDisponibilidad[ID de intérprete],J255,tblDisponibilidad[Fecha],D255,tblDisponibilidad[Estado],"Pendiente")&gt;0,"PENDIENTE",IF(COUNTIFS(tblDisponibilidad[ID de intérprete],J255,tblDisponibilidad[Fecha],D255,tblDisponibilidad[Estado],"Disponibilidad parcial")&gt;0,"DISPONIBILIDAD PARCIAL","DISPONIBLE"))))))</f>
        <v/>
      </c>
      <c r="M255" s="23">
        <f>IF(OR(J255="",D255="",E255="",F255=""),"",IF(F255&lt;=E255,"HORARIO NO VÁLIDO",IF(L255&lt;&gt;"DISPONIBILIDAD PARCIAL","",IF(OR(E255&lt;SUMIFS(tblDisponibilidad[Disponible desde],tblDisponibilidad[ID de intérprete],J255,tblDisponibilidad[Fecha],D255),F255&gt;SUMIFS(tblDisponibilidad[Disponible hasta],tblDisponibilidad[ID de intérprete],J255,tblDisponibilidad[Fecha],D255)),"FUERA DE HORARIO","DENTRO DEL HORARIO"))))</f>
        <v/>
      </c>
      <c r="N255" s="23">
        <f>IF(OR(J255="",D255="",E255="",F255="",H255="Cancelada"),"",IF(J255="PERSONAJE SIN ASIGNAR","",IF(SUMPRODUCT((tblEscenas[ID de intérprete]=J255)*(tblEscenas[Fecha propuesta]=D255)*(tblEscenas[Escena]&lt;&gt;B255)*(tblEscenas[Estado de planificación]&lt;&gt;"Cancelada")*(tblEscenas[Hora inicio]&lt;F255)*(tblEscenas[Hora fin]&gt;E255))&gt;0,"SOLAPE","")))</f>
        <v/>
      </c>
      <c r="O255" s="23">
        <f>IF(COUNTA(A255:I255)=0,"",IF(OR(A255="",B255="",D255="",E255="",F255="",I255=""),"INCOMPLETO",IF(J255="PERSONAJE SIN ASIGNAR","PERSONAJE SIN ASIGNAR",IF(M255="HORARIO NO VÁLIDO","INCOMPLETO",IF(L255="NO DISPONIBLE","NO DISPONIBLE",IF(M255="FUERA DE HORARIO","FUERA DE HORARIO",IF(N255="SOLAPE","SOLAPE",IF(L255="PENDIENTE","PENDIENTE",IF(L255="SIN REGISTRO","SIN REGISTRO",IF(OR(L255="DISPONIBLE",AND(L255="DISPONIBILIDAD PARCIAL",M255="DENTRO DEL HORARIO")),"OK","INCOMPLETO"))))))))))</f>
        <v/>
      </c>
      <c r="P255" s="22" t="n"/>
      <c r="Q255" s="23">
        <f>IF(A255="","",IF(AND(H255="Cancelada",Resumen!$C$6="No"),"No","Sí"))</f>
        <v/>
      </c>
      <c r="R255" s="45">
        <f>IF(OR(B255="",D255="",Q255&lt;&gt;"Sí"),0,IF(COUNTIFS($B$5:B255,B255,$D$5:D255,D255,$Q$5:Q255,"Sí")=1,1,0))</f>
        <v/>
      </c>
    </row>
    <row r="256">
      <c r="A256" s="21" t="n"/>
      <c r="B256" s="21" t="n"/>
      <c r="C256" s="22" t="n"/>
      <c r="D256" s="43" t="n"/>
      <c r="E256" s="44" t="n"/>
      <c r="F256" s="44" t="n"/>
      <c r="G256" s="21" t="n"/>
      <c r="H256" s="21" t="n"/>
      <c r="I256" s="21" t="n"/>
      <c r="J256" s="23">
        <f>IF(I256="","",IFERROR(INDEX(tblReparto[ID de intérprete],MATCH(I256,tblReparto[Personaje],0)),"PERSONAJE SIN ASIGNAR"))</f>
        <v/>
      </c>
      <c r="K256" s="23">
        <f>IF(I256="","",IFERROR(INDEX(tblReparto[Intérprete],MATCH(I256,tblReparto[Personaje],0)),"PERSONAJE SIN ASIGNAR"))</f>
        <v/>
      </c>
      <c r="L256" s="23">
        <f>IF(OR(J256="",D256=""),"",IF(J256="PERSONAJE SIN ASIGNAR","PERSONAJE SIN ASIGNAR",IF(COUNTIFS(tblDisponibilidad[ID de intérprete],J256,tblDisponibilidad[Fecha],D256)=0,"SIN REGISTRO",IF(COUNTIFS(tblDisponibilidad[ID de intérprete],J256,tblDisponibilidad[Fecha],D256,tblDisponibilidad[Estado],"No disponible")&gt;0,"NO DISPONIBLE",IF(COUNTIFS(tblDisponibilidad[ID de intérprete],J256,tblDisponibilidad[Fecha],D256,tblDisponibilidad[Estado],"Pendiente")&gt;0,"PENDIENTE",IF(COUNTIFS(tblDisponibilidad[ID de intérprete],J256,tblDisponibilidad[Fecha],D256,tblDisponibilidad[Estado],"Disponibilidad parcial")&gt;0,"DISPONIBILIDAD PARCIAL","DISPONIBLE"))))))</f>
        <v/>
      </c>
      <c r="M256" s="23">
        <f>IF(OR(J256="",D256="",E256="",F256=""),"",IF(F256&lt;=E256,"HORARIO NO VÁLIDO",IF(L256&lt;&gt;"DISPONIBILIDAD PARCIAL","",IF(OR(E256&lt;SUMIFS(tblDisponibilidad[Disponible desde],tblDisponibilidad[ID de intérprete],J256,tblDisponibilidad[Fecha],D256),F256&gt;SUMIFS(tblDisponibilidad[Disponible hasta],tblDisponibilidad[ID de intérprete],J256,tblDisponibilidad[Fecha],D256)),"FUERA DE HORARIO","DENTRO DEL HORARIO"))))</f>
        <v/>
      </c>
      <c r="N256" s="23">
        <f>IF(OR(J256="",D256="",E256="",F256="",H256="Cancelada"),"",IF(J256="PERSONAJE SIN ASIGNAR","",IF(SUMPRODUCT((tblEscenas[ID de intérprete]=J256)*(tblEscenas[Fecha propuesta]=D256)*(tblEscenas[Escena]&lt;&gt;B256)*(tblEscenas[Estado de planificación]&lt;&gt;"Cancelada")*(tblEscenas[Hora inicio]&lt;F256)*(tblEscenas[Hora fin]&gt;E256))&gt;0,"SOLAPE","")))</f>
        <v/>
      </c>
      <c r="O256" s="23">
        <f>IF(COUNTA(A256:I256)=0,"",IF(OR(A256="",B256="",D256="",E256="",F256="",I256=""),"INCOMPLETO",IF(J256="PERSONAJE SIN ASIGNAR","PERSONAJE SIN ASIGNAR",IF(M256="HORARIO NO VÁLIDO","INCOMPLETO",IF(L256="NO DISPONIBLE","NO DISPONIBLE",IF(M256="FUERA DE HORARIO","FUERA DE HORARIO",IF(N256="SOLAPE","SOLAPE",IF(L256="PENDIENTE","PENDIENTE",IF(L256="SIN REGISTRO","SIN REGISTRO",IF(OR(L256="DISPONIBLE",AND(L256="DISPONIBILIDAD PARCIAL",M256="DENTRO DEL HORARIO")),"OK","INCOMPLETO"))))))))))</f>
        <v/>
      </c>
      <c r="P256" s="22" t="n"/>
      <c r="Q256" s="23">
        <f>IF(A256="","",IF(AND(H256="Cancelada",Resumen!$C$6="No"),"No","Sí"))</f>
        <v/>
      </c>
      <c r="R256" s="45">
        <f>IF(OR(B256="",D256="",Q256&lt;&gt;"Sí"),0,IF(COUNTIFS($B$5:B256,B256,$D$5:D256,D256,$Q$5:Q256,"Sí")=1,1,0))</f>
        <v/>
      </c>
    </row>
    <row r="257">
      <c r="A257" s="21" t="n"/>
      <c r="B257" s="21" t="n"/>
      <c r="C257" s="22" t="n"/>
      <c r="D257" s="43" t="n"/>
      <c r="E257" s="44" t="n"/>
      <c r="F257" s="44" t="n"/>
      <c r="G257" s="21" t="n"/>
      <c r="H257" s="21" t="n"/>
      <c r="I257" s="21" t="n"/>
      <c r="J257" s="23">
        <f>IF(I257="","",IFERROR(INDEX(tblReparto[ID de intérprete],MATCH(I257,tblReparto[Personaje],0)),"PERSONAJE SIN ASIGNAR"))</f>
        <v/>
      </c>
      <c r="K257" s="23">
        <f>IF(I257="","",IFERROR(INDEX(tblReparto[Intérprete],MATCH(I257,tblReparto[Personaje],0)),"PERSONAJE SIN ASIGNAR"))</f>
        <v/>
      </c>
      <c r="L257" s="23">
        <f>IF(OR(J257="",D257=""),"",IF(J257="PERSONAJE SIN ASIGNAR","PERSONAJE SIN ASIGNAR",IF(COUNTIFS(tblDisponibilidad[ID de intérprete],J257,tblDisponibilidad[Fecha],D257)=0,"SIN REGISTRO",IF(COUNTIFS(tblDisponibilidad[ID de intérprete],J257,tblDisponibilidad[Fecha],D257,tblDisponibilidad[Estado],"No disponible")&gt;0,"NO DISPONIBLE",IF(COUNTIFS(tblDisponibilidad[ID de intérprete],J257,tblDisponibilidad[Fecha],D257,tblDisponibilidad[Estado],"Pendiente")&gt;0,"PENDIENTE",IF(COUNTIFS(tblDisponibilidad[ID de intérprete],J257,tblDisponibilidad[Fecha],D257,tblDisponibilidad[Estado],"Disponibilidad parcial")&gt;0,"DISPONIBILIDAD PARCIAL","DISPONIBLE"))))))</f>
        <v/>
      </c>
      <c r="M257" s="23">
        <f>IF(OR(J257="",D257="",E257="",F257=""),"",IF(F257&lt;=E257,"HORARIO NO VÁLIDO",IF(L257&lt;&gt;"DISPONIBILIDAD PARCIAL","",IF(OR(E257&lt;SUMIFS(tblDisponibilidad[Disponible desde],tblDisponibilidad[ID de intérprete],J257,tblDisponibilidad[Fecha],D257),F257&gt;SUMIFS(tblDisponibilidad[Disponible hasta],tblDisponibilidad[ID de intérprete],J257,tblDisponibilidad[Fecha],D257)),"FUERA DE HORARIO","DENTRO DEL HORARIO"))))</f>
        <v/>
      </c>
      <c r="N257" s="23">
        <f>IF(OR(J257="",D257="",E257="",F257="",H257="Cancelada"),"",IF(J257="PERSONAJE SIN ASIGNAR","",IF(SUMPRODUCT((tblEscenas[ID de intérprete]=J257)*(tblEscenas[Fecha propuesta]=D257)*(tblEscenas[Escena]&lt;&gt;B257)*(tblEscenas[Estado de planificación]&lt;&gt;"Cancelada")*(tblEscenas[Hora inicio]&lt;F257)*(tblEscenas[Hora fin]&gt;E257))&gt;0,"SOLAPE","")))</f>
        <v/>
      </c>
      <c r="O257" s="23">
        <f>IF(COUNTA(A257:I257)=0,"",IF(OR(A257="",B257="",D257="",E257="",F257="",I257=""),"INCOMPLETO",IF(J257="PERSONAJE SIN ASIGNAR","PERSONAJE SIN ASIGNAR",IF(M257="HORARIO NO VÁLIDO","INCOMPLETO",IF(L257="NO DISPONIBLE","NO DISPONIBLE",IF(M257="FUERA DE HORARIO","FUERA DE HORARIO",IF(N257="SOLAPE","SOLAPE",IF(L257="PENDIENTE","PENDIENTE",IF(L257="SIN REGISTRO","SIN REGISTRO",IF(OR(L257="DISPONIBLE",AND(L257="DISPONIBILIDAD PARCIAL",M257="DENTRO DEL HORARIO")),"OK","INCOMPLETO"))))))))))</f>
        <v/>
      </c>
      <c r="P257" s="22" t="n"/>
      <c r="Q257" s="23">
        <f>IF(A257="","",IF(AND(H257="Cancelada",Resumen!$C$6="No"),"No","Sí"))</f>
        <v/>
      </c>
      <c r="R257" s="45">
        <f>IF(OR(B257="",D257="",Q257&lt;&gt;"Sí"),0,IF(COUNTIFS($B$5:B257,B257,$D$5:D257,D257,$Q$5:Q257,"Sí")=1,1,0))</f>
        <v/>
      </c>
    </row>
    <row r="258">
      <c r="A258" s="21" t="n"/>
      <c r="B258" s="21" t="n"/>
      <c r="C258" s="22" t="n"/>
      <c r="D258" s="43" t="n"/>
      <c r="E258" s="44" t="n"/>
      <c r="F258" s="44" t="n"/>
      <c r="G258" s="21" t="n"/>
      <c r="H258" s="21" t="n"/>
      <c r="I258" s="21" t="n"/>
      <c r="J258" s="23">
        <f>IF(I258="","",IFERROR(INDEX(tblReparto[ID de intérprete],MATCH(I258,tblReparto[Personaje],0)),"PERSONAJE SIN ASIGNAR"))</f>
        <v/>
      </c>
      <c r="K258" s="23">
        <f>IF(I258="","",IFERROR(INDEX(tblReparto[Intérprete],MATCH(I258,tblReparto[Personaje],0)),"PERSONAJE SIN ASIGNAR"))</f>
        <v/>
      </c>
      <c r="L258" s="23">
        <f>IF(OR(J258="",D258=""),"",IF(J258="PERSONAJE SIN ASIGNAR","PERSONAJE SIN ASIGNAR",IF(COUNTIFS(tblDisponibilidad[ID de intérprete],J258,tblDisponibilidad[Fecha],D258)=0,"SIN REGISTRO",IF(COUNTIFS(tblDisponibilidad[ID de intérprete],J258,tblDisponibilidad[Fecha],D258,tblDisponibilidad[Estado],"No disponible")&gt;0,"NO DISPONIBLE",IF(COUNTIFS(tblDisponibilidad[ID de intérprete],J258,tblDisponibilidad[Fecha],D258,tblDisponibilidad[Estado],"Pendiente")&gt;0,"PENDIENTE",IF(COUNTIFS(tblDisponibilidad[ID de intérprete],J258,tblDisponibilidad[Fecha],D258,tblDisponibilidad[Estado],"Disponibilidad parcial")&gt;0,"DISPONIBILIDAD PARCIAL","DISPONIBLE"))))))</f>
        <v/>
      </c>
      <c r="M258" s="23">
        <f>IF(OR(J258="",D258="",E258="",F258=""),"",IF(F258&lt;=E258,"HORARIO NO VÁLIDO",IF(L258&lt;&gt;"DISPONIBILIDAD PARCIAL","",IF(OR(E258&lt;SUMIFS(tblDisponibilidad[Disponible desde],tblDisponibilidad[ID de intérprete],J258,tblDisponibilidad[Fecha],D258),F258&gt;SUMIFS(tblDisponibilidad[Disponible hasta],tblDisponibilidad[ID de intérprete],J258,tblDisponibilidad[Fecha],D258)),"FUERA DE HORARIO","DENTRO DEL HORARIO"))))</f>
        <v/>
      </c>
      <c r="N258" s="23">
        <f>IF(OR(J258="",D258="",E258="",F258="",H258="Cancelada"),"",IF(J258="PERSONAJE SIN ASIGNAR","",IF(SUMPRODUCT((tblEscenas[ID de intérprete]=J258)*(tblEscenas[Fecha propuesta]=D258)*(tblEscenas[Escena]&lt;&gt;B258)*(tblEscenas[Estado de planificación]&lt;&gt;"Cancelada")*(tblEscenas[Hora inicio]&lt;F258)*(tblEscenas[Hora fin]&gt;E258))&gt;0,"SOLAPE","")))</f>
        <v/>
      </c>
      <c r="O258" s="23">
        <f>IF(COUNTA(A258:I258)=0,"",IF(OR(A258="",B258="",D258="",E258="",F258="",I258=""),"INCOMPLETO",IF(J258="PERSONAJE SIN ASIGNAR","PERSONAJE SIN ASIGNAR",IF(M258="HORARIO NO VÁLIDO","INCOMPLETO",IF(L258="NO DISPONIBLE","NO DISPONIBLE",IF(M258="FUERA DE HORARIO","FUERA DE HORARIO",IF(N258="SOLAPE","SOLAPE",IF(L258="PENDIENTE","PENDIENTE",IF(L258="SIN REGISTRO","SIN REGISTRO",IF(OR(L258="DISPONIBLE",AND(L258="DISPONIBILIDAD PARCIAL",M258="DENTRO DEL HORARIO")),"OK","INCOMPLETO"))))))))))</f>
        <v/>
      </c>
      <c r="P258" s="22" t="n"/>
      <c r="Q258" s="23">
        <f>IF(A258="","",IF(AND(H258="Cancelada",Resumen!$C$6="No"),"No","Sí"))</f>
        <v/>
      </c>
      <c r="R258" s="45">
        <f>IF(OR(B258="",D258="",Q258&lt;&gt;"Sí"),0,IF(COUNTIFS($B$5:B258,B258,$D$5:D258,D258,$Q$5:Q258,"Sí")=1,1,0))</f>
        <v/>
      </c>
    </row>
    <row r="259">
      <c r="A259" s="21" t="n"/>
      <c r="B259" s="21" t="n"/>
      <c r="C259" s="22" t="n"/>
      <c r="D259" s="43" t="n"/>
      <c r="E259" s="44" t="n"/>
      <c r="F259" s="44" t="n"/>
      <c r="G259" s="21" t="n"/>
      <c r="H259" s="21" t="n"/>
      <c r="I259" s="21" t="n"/>
      <c r="J259" s="23">
        <f>IF(I259="","",IFERROR(INDEX(tblReparto[ID de intérprete],MATCH(I259,tblReparto[Personaje],0)),"PERSONAJE SIN ASIGNAR"))</f>
        <v/>
      </c>
      <c r="K259" s="23">
        <f>IF(I259="","",IFERROR(INDEX(tblReparto[Intérprete],MATCH(I259,tblReparto[Personaje],0)),"PERSONAJE SIN ASIGNAR"))</f>
        <v/>
      </c>
      <c r="L259" s="23">
        <f>IF(OR(J259="",D259=""),"",IF(J259="PERSONAJE SIN ASIGNAR","PERSONAJE SIN ASIGNAR",IF(COUNTIFS(tblDisponibilidad[ID de intérprete],J259,tblDisponibilidad[Fecha],D259)=0,"SIN REGISTRO",IF(COUNTIFS(tblDisponibilidad[ID de intérprete],J259,tblDisponibilidad[Fecha],D259,tblDisponibilidad[Estado],"No disponible")&gt;0,"NO DISPONIBLE",IF(COUNTIFS(tblDisponibilidad[ID de intérprete],J259,tblDisponibilidad[Fecha],D259,tblDisponibilidad[Estado],"Pendiente")&gt;0,"PENDIENTE",IF(COUNTIFS(tblDisponibilidad[ID de intérprete],J259,tblDisponibilidad[Fecha],D259,tblDisponibilidad[Estado],"Disponibilidad parcial")&gt;0,"DISPONIBILIDAD PARCIAL","DISPONIBLE"))))))</f>
        <v/>
      </c>
      <c r="M259" s="23">
        <f>IF(OR(J259="",D259="",E259="",F259=""),"",IF(F259&lt;=E259,"HORARIO NO VÁLIDO",IF(L259&lt;&gt;"DISPONIBILIDAD PARCIAL","",IF(OR(E259&lt;SUMIFS(tblDisponibilidad[Disponible desde],tblDisponibilidad[ID de intérprete],J259,tblDisponibilidad[Fecha],D259),F259&gt;SUMIFS(tblDisponibilidad[Disponible hasta],tblDisponibilidad[ID de intérprete],J259,tblDisponibilidad[Fecha],D259)),"FUERA DE HORARIO","DENTRO DEL HORARIO"))))</f>
        <v/>
      </c>
      <c r="N259" s="23">
        <f>IF(OR(J259="",D259="",E259="",F259="",H259="Cancelada"),"",IF(J259="PERSONAJE SIN ASIGNAR","",IF(SUMPRODUCT((tblEscenas[ID de intérprete]=J259)*(tblEscenas[Fecha propuesta]=D259)*(tblEscenas[Escena]&lt;&gt;B259)*(tblEscenas[Estado de planificación]&lt;&gt;"Cancelada")*(tblEscenas[Hora inicio]&lt;F259)*(tblEscenas[Hora fin]&gt;E259))&gt;0,"SOLAPE","")))</f>
        <v/>
      </c>
      <c r="O259" s="23">
        <f>IF(COUNTA(A259:I259)=0,"",IF(OR(A259="",B259="",D259="",E259="",F259="",I259=""),"INCOMPLETO",IF(J259="PERSONAJE SIN ASIGNAR","PERSONAJE SIN ASIGNAR",IF(M259="HORARIO NO VÁLIDO","INCOMPLETO",IF(L259="NO DISPONIBLE","NO DISPONIBLE",IF(M259="FUERA DE HORARIO","FUERA DE HORARIO",IF(N259="SOLAPE","SOLAPE",IF(L259="PENDIENTE","PENDIENTE",IF(L259="SIN REGISTRO","SIN REGISTRO",IF(OR(L259="DISPONIBLE",AND(L259="DISPONIBILIDAD PARCIAL",M259="DENTRO DEL HORARIO")),"OK","INCOMPLETO"))))))))))</f>
        <v/>
      </c>
      <c r="P259" s="22" t="n"/>
      <c r="Q259" s="23">
        <f>IF(A259="","",IF(AND(H259="Cancelada",Resumen!$C$6="No"),"No","Sí"))</f>
        <v/>
      </c>
      <c r="R259" s="45">
        <f>IF(OR(B259="",D259="",Q259&lt;&gt;"Sí"),0,IF(COUNTIFS($B$5:B259,B259,$D$5:D259,D259,$Q$5:Q259,"Sí")=1,1,0))</f>
        <v/>
      </c>
    </row>
    <row r="260">
      <c r="A260" s="21" t="n"/>
      <c r="B260" s="21" t="n"/>
      <c r="C260" s="22" t="n"/>
      <c r="D260" s="43" t="n"/>
      <c r="E260" s="44" t="n"/>
      <c r="F260" s="44" t="n"/>
      <c r="G260" s="21" t="n"/>
      <c r="H260" s="21" t="n"/>
      <c r="I260" s="21" t="n"/>
      <c r="J260" s="23">
        <f>IF(I260="","",IFERROR(INDEX(tblReparto[ID de intérprete],MATCH(I260,tblReparto[Personaje],0)),"PERSONAJE SIN ASIGNAR"))</f>
        <v/>
      </c>
      <c r="K260" s="23">
        <f>IF(I260="","",IFERROR(INDEX(tblReparto[Intérprete],MATCH(I260,tblReparto[Personaje],0)),"PERSONAJE SIN ASIGNAR"))</f>
        <v/>
      </c>
      <c r="L260" s="23">
        <f>IF(OR(J260="",D260=""),"",IF(J260="PERSONAJE SIN ASIGNAR","PERSONAJE SIN ASIGNAR",IF(COUNTIFS(tblDisponibilidad[ID de intérprete],J260,tblDisponibilidad[Fecha],D260)=0,"SIN REGISTRO",IF(COUNTIFS(tblDisponibilidad[ID de intérprete],J260,tblDisponibilidad[Fecha],D260,tblDisponibilidad[Estado],"No disponible")&gt;0,"NO DISPONIBLE",IF(COUNTIFS(tblDisponibilidad[ID de intérprete],J260,tblDisponibilidad[Fecha],D260,tblDisponibilidad[Estado],"Pendiente")&gt;0,"PENDIENTE",IF(COUNTIFS(tblDisponibilidad[ID de intérprete],J260,tblDisponibilidad[Fecha],D260,tblDisponibilidad[Estado],"Disponibilidad parcial")&gt;0,"DISPONIBILIDAD PARCIAL","DISPONIBLE"))))))</f>
        <v/>
      </c>
      <c r="M260" s="23">
        <f>IF(OR(J260="",D260="",E260="",F260=""),"",IF(F260&lt;=E260,"HORARIO NO VÁLIDO",IF(L260&lt;&gt;"DISPONIBILIDAD PARCIAL","",IF(OR(E260&lt;SUMIFS(tblDisponibilidad[Disponible desde],tblDisponibilidad[ID de intérprete],J260,tblDisponibilidad[Fecha],D260),F260&gt;SUMIFS(tblDisponibilidad[Disponible hasta],tblDisponibilidad[ID de intérprete],J260,tblDisponibilidad[Fecha],D260)),"FUERA DE HORARIO","DENTRO DEL HORARIO"))))</f>
        <v/>
      </c>
      <c r="N260" s="23">
        <f>IF(OR(J260="",D260="",E260="",F260="",H260="Cancelada"),"",IF(J260="PERSONAJE SIN ASIGNAR","",IF(SUMPRODUCT((tblEscenas[ID de intérprete]=J260)*(tblEscenas[Fecha propuesta]=D260)*(tblEscenas[Escena]&lt;&gt;B260)*(tblEscenas[Estado de planificación]&lt;&gt;"Cancelada")*(tblEscenas[Hora inicio]&lt;F260)*(tblEscenas[Hora fin]&gt;E260))&gt;0,"SOLAPE","")))</f>
        <v/>
      </c>
      <c r="O260" s="23">
        <f>IF(COUNTA(A260:I260)=0,"",IF(OR(A260="",B260="",D260="",E260="",F260="",I260=""),"INCOMPLETO",IF(J260="PERSONAJE SIN ASIGNAR","PERSONAJE SIN ASIGNAR",IF(M260="HORARIO NO VÁLIDO","INCOMPLETO",IF(L260="NO DISPONIBLE","NO DISPONIBLE",IF(M260="FUERA DE HORARIO","FUERA DE HORARIO",IF(N260="SOLAPE","SOLAPE",IF(L260="PENDIENTE","PENDIENTE",IF(L260="SIN REGISTRO","SIN REGISTRO",IF(OR(L260="DISPONIBLE",AND(L260="DISPONIBILIDAD PARCIAL",M260="DENTRO DEL HORARIO")),"OK","INCOMPLETO"))))))))))</f>
        <v/>
      </c>
      <c r="P260" s="22" t="n"/>
      <c r="Q260" s="23">
        <f>IF(A260="","",IF(AND(H260="Cancelada",Resumen!$C$6="No"),"No","Sí"))</f>
        <v/>
      </c>
      <c r="R260" s="45">
        <f>IF(OR(B260="",D260="",Q260&lt;&gt;"Sí"),0,IF(COUNTIFS($B$5:B260,B260,$D$5:D260,D260,$Q$5:Q260,"Sí")=1,1,0))</f>
        <v/>
      </c>
    </row>
    <row r="261">
      <c r="A261" s="21" t="n"/>
      <c r="B261" s="21" t="n"/>
      <c r="C261" s="22" t="n"/>
      <c r="D261" s="43" t="n"/>
      <c r="E261" s="44" t="n"/>
      <c r="F261" s="44" t="n"/>
      <c r="G261" s="21" t="n"/>
      <c r="H261" s="21" t="n"/>
      <c r="I261" s="21" t="n"/>
      <c r="J261" s="23">
        <f>IF(I261="","",IFERROR(INDEX(tblReparto[ID de intérprete],MATCH(I261,tblReparto[Personaje],0)),"PERSONAJE SIN ASIGNAR"))</f>
        <v/>
      </c>
      <c r="K261" s="23">
        <f>IF(I261="","",IFERROR(INDEX(tblReparto[Intérprete],MATCH(I261,tblReparto[Personaje],0)),"PERSONAJE SIN ASIGNAR"))</f>
        <v/>
      </c>
      <c r="L261" s="23">
        <f>IF(OR(J261="",D261=""),"",IF(J261="PERSONAJE SIN ASIGNAR","PERSONAJE SIN ASIGNAR",IF(COUNTIFS(tblDisponibilidad[ID de intérprete],J261,tblDisponibilidad[Fecha],D261)=0,"SIN REGISTRO",IF(COUNTIFS(tblDisponibilidad[ID de intérprete],J261,tblDisponibilidad[Fecha],D261,tblDisponibilidad[Estado],"No disponible")&gt;0,"NO DISPONIBLE",IF(COUNTIFS(tblDisponibilidad[ID de intérprete],J261,tblDisponibilidad[Fecha],D261,tblDisponibilidad[Estado],"Pendiente")&gt;0,"PENDIENTE",IF(COUNTIFS(tblDisponibilidad[ID de intérprete],J261,tblDisponibilidad[Fecha],D261,tblDisponibilidad[Estado],"Disponibilidad parcial")&gt;0,"DISPONIBILIDAD PARCIAL","DISPONIBLE"))))))</f>
        <v/>
      </c>
      <c r="M261" s="23">
        <f>IF(OR(J261="",D261="",E261="",F261=""),"",IF(F261&lt;=E261,"HORARIO NO VÁLIDO",IF(L261&lt;&gt;"DISPONIBILIDAD PARCIAL","",IF(OR(E261&lt;SUMIFS(tblDisponibilidad[Disponible desde],tblDisponibilidad[ID de intérprete],J261,tblDisponibilidad[Fecha],D261),F261&gt;SUMIFS(tblDisponibilidad[Disponible hasta],tblDisponibilidad[ID de intérprete],J261,tblDisponibilidad[Fecha],D261)),"FUERA DE HORARIO","DENTRO DEL HORARIO"))))</f>
        <v/>
      </c>
      <c r="N261" s="23">
        <f>IF(OR(J261="",D261="",E261="",F261="",H261="Cancelada"),"",IF(J261="PERSONAJE SIN ASIGNAR","",IF(SUMPRODUCT((tblEscenas[ID de intérprete]=J261)*(tblEscenas[Fecha propuesta]=D261)*(tblEscenas[Escena]&lt;&gt;B261)*(tblEscenas[Estado de planificación]&lt;&gt;"Cancelada")*(tblEscenas[Hora inicio]&lt;F261)*(tblEscenas[Hora fin]&gt;E261))&gt;0,"SOLAPE","")))</f>
        <v/>
      </c>
      <c r="O261" s="23">
        <f>IF(COUNTA(A261:I261)=0,"",IF(OR(A261="",B261="",D261="",E261="",F261="",I261=""),"INCOMPLETO",IF(J261="PERSONAJE SIN ASIGNAR","PERSONAJE SIN ASIGNAR",IF(M261="HORARIO NO VÁLIDO","INCOMPLETO",IF(L261="NO DISPONIBLE","NO DISPONIBLE",IF(M261="FUERA DE HORARIO","FUERA DE HORARIO",IF(N261="SOLAPE","SOLAPE",IF(L261="PENDIENTE","PENDIENTE",IF(L261="SIN REGISTRO","SIN REGISTRO",IF(OR(L261="DISPONIBLE",AND(L261="DISPONIBILIDAD PARCIAL",M261="DENTRO DEL HORARIO")),"OK","INCOMPLETO"))))))))))</f>
        <v/>
      </c>
      <c r="P261" s="22" t="n"/>
      <c r="Q261" s="23">
        <f>IF(A261="","",IF(AND(H261="Cancelada",Resumen!$C$6="No"),"No","Sí"))</f>
        <v/>
      </c>
      <c r="R261" s="45">
        <f>IF(OR(B261="",D261="",Q261&lt;&gt;"Sí"),0,IF(COUNTIFS($B$5:B261,B261,$D$5:D261,D261,$Q$5:Q261,"Sí")=1,1,0))</f>
        <v/>
      </c>
    </row>
    <row r="262">
      <c r="A262" s="21" t="n"/>
      <c r="B262" s="21" t="n"/>
      <c r="C262" s="22" t="n"/>
      <c r="D262" s="43" t="n"/>
      <c r="E262" s="44" t="n"/>
      <c r="F262" s="44" t="n"/>
      <c r="G262" s="21" t="n"/>
      <c r="H262" s="21" t="n"/>
      <c r="I262" s="21" t="n"/>
      <c r="J262" s="23">
        <f>IF(I262="","",IFERROR(INDEX(tblReparto[ID de intérprete],MATCH(I262,tblReparto[Personaje],0)),"PERSONAJE SIN ASIGNAR"))</f>
        <v/>
      </c>
      <c r="K262" s="23">
        <f>IF(I262="","",IFERROR(INDEX(tblReparto[Intérprete],MATCH(I262,tblReparto[Personaje],0)),"PERSONAJE SIN ASIGNAR"))</f>
        <v/>
      </c>
      <c r="L262" s="23">
        <f>IF(OR(J262="",D262=""),"",IF(J262="PERSONAJE SIN ASIGNAR","PERSONAJE SIN ASIGNAR",IF(COUNTIFS(tblDisponibilidad[ID de intérprete],J262,tblDisponibilidad[Fecha],D262)=0,"SIN REGISTRO",IF(COUNTIFS(tblDisponibilidad[ID de intérprete],J262,tblDisponibilidad[Fecha],D262,tblDisponibilidad[Estado],"No disponible")&gt;0,"NO DISPONIBLE",IF(COUNTIFS(tblDisponibilidad[ID de intérprete],J262,tblDisponibilidad[Fecha],D262,tblDisponibilidad[Estado],"Pendiente")&gt;0,"PENDIENTE",IF(COUNTIFS(tblDisponibilidad[ID de intérprete],J262,tblDisponibilidad[Fecha],D262,tblDisponibilidad[Estado],"Disponibilidad parcial")&gt;0,"DISPONIBILIDAD PARCIAL","DISPONIBLE"))))))</f>
        <v/>
      </c>
      <c r="M262" s="23">
        <f>IF(OR(J262="",D262="",E262="",F262=""),"",IF(F262&lt;=E262,"HORARIO NO VÁLIDO",IF(L262&lt;&gt;"DISPONIBILIDAD PARCIAL","",IF(OR(E262&lt;SUMIFS(tblDisponibilidad[Disponible desde],tblDisponibilidad[ID de intérprete],J262,tblDisponibilidad[Fecha],D262),F262&gt;SUMIFS(tblDisponibilidad[Disponible hasta],tblDisponibilidad[ID de intérprete],J262,tblDisponibilidad[Fecha],D262)),"FUERA DE HORARIO","DENTRO DEL HORARIO"))))</f>
        <v/>
      </c>
      <c r="N262" s="23">
        <f>IF(OR(J262="",D262="",E262="",F262="",H262="Cancelada"),"",IF(J262="PERSONAJE SIN ASIGNAR","",IF(SUMPRODUCT((tblEscenas[ID de intérprete]=J262)*(tblEscenas[Fecha propuesta]=D262)*(tblEscenas[Escena]&lt;&gt;B262)*(tblEscenas[Estado de planificación]&lt;&gt;"Cancelada")*(tblEscenas[Hora inicio]&lt;F262)*(tblEscenas[Hora fin]&gt;E262))&gt;0,"SOLAPE","")))</f>
        <v/>
      </c>
      <c r="O262" s="23">
        <f>IF(COUNTA(A262:I262)=0,"",IF(OR(A262="",B262="",D262="",E262="",F262="",I262=""),"INCOMPLETO",IF(J262="PERSONAJE SIN ASIGNAR","PERSONAJE SIN ASIGNAR",IF(M262="HORARIO NO VÁLIDO","INCOMPLETO",IF(L262="NO DISPONIBLE","NO DISPONIBLE",IF(M262="FUERA DE HORARIO","FUERA DE HORARIO",IF(N262="SOLAPE","SOLAPE",IF(L262="PENDIENTE","PENDIENTE",IF(L262="SIN REGISTRO","SIN REGISTRO",IF(OR(L262="DISPONIBLE",AND(L262="DISPONIBILIDAD PARCIAL",M262="DENTRO DEL HORARIO")),"OK","INCOMPLETO"))))))))))</f>
        <v/>
      </c>
      <c r="P262" s="22" t="n"/>
      <c r="Q262" s="23">
        <f>IF(A262="","",IF(AND(H262="Cancelada",Resumen!$C$6="No"),"No","Sí"))</f>
        <v/>
      </c>
      <c r="R262" s="45">
        <f>IF(OR(B262="",D262="",Q262&lt;&gt;"Sí"),0,IF(COUNTIFS($B$5:B262,B262,$D$5:D262,D262,$Q$5:Q262,"Sí")=1,1,0))</f>
        <v/>
      </c>
    </row>
    <row r="263">
      <c r="A263" s="21" t="n"/>
      <c r="B263" s="21" t="n"/>
      <c r="C263" s="22" t="n"/>
      <c r="D263" s="43" t="n"/>
      <c r="E263" s="44" t="n"/>
      <c r="F263" s="44" t="n"/>
      <c r="G263" s="21" t="n"/>
      <c r="H263" s="21" t="n"/>
      <c r="I263" s="21" t="n"/>
      <c r="J263" s="23">
        <f>IF(I263="","",IFERROR(INDEX(tblReparto[ID de intérprete],MATCH(I263,tblReparto[Personaje],0)),"PERSONAJE SIN ASIGNAR"))</f>
        <v/>
      </c>
      <c r="K263" s="23">
        <f>IF(I263="","",IFERROR(INDEX(tblReparto[Intérprete],MATCH(I263,tblReparto[Personaje],0)),"PERSONAJE SIN ASIGNAR"))</f>
        <v/>
      </c>
      <c r="L263" s="23">
        <f>IF(OR(J263="",D263=""),"",IF(J263="PERSONAJE SIN ASIGNAR","PERSONAJE SIN ASIGNAR",IF(COUNTIFS(tblDisponibilidad[ID de intérprete],J263,tblDisponibilidad[Fecha],D263)=0,"SIN REGISTRO",IF(COUNTIFS(tblDisponibilidad[ID de intérprete],J263,tblDisponibilidad[Fecha],D263,tblDisponibilidad[Estado],"No disponible")&gt;0,"NO DISPONIBLE",IF(COUNTIFS(tblDisponibilidad[ID de intérprete],J263,tblDisponibilidad[Fecha],D263,tblDisponibilidad[Estado],"Pendiente")&gt;0,"PENDIENTE",IF(COUNTIFS(tblDisponibilidad[ID de intérprete],J263,tblDisponibilidad[Fecha],D263,tblDisponibilidad[Estado],"Disponibilidad parcial")&gt;0,"DISPONIBILIDAD PARCIAL","DISPONIBLE"))))))</f>
        <v/>
      </c>
      <c r="M263" s="23">
        <f>IF(OR(J263="",D263="",E263="",F263=""),"",IF(F263&lt;=E263,"HORARIO NO VÁLIDO",IF(L263&lt;&gt;"DISPONIBILIDAD PARCIAL","",IF(OR(E263&lt;SUMIFS(tblDisponibilidad[Disponible desde],tblDisponibilidad[ID de intérprete],J263,tblDisponibilidad[Fecha],D263),F263&gt;SUMIFS(tblDisponibilidad[Disponible hasta],tblDisponibilidad[ID de intérprete],J263,tblDisponibilidad[Fecha],D263)),"FUERA DE HORARIO","DENTRO DEL HORARIO"))))</f>
        <v/>
      </c>
      <c r="N263" s="23">
        <f>IF(OR(J263="",D263="",E263="",F263="",H263="Cancelada"),"",IF(J263="PERSONAJE SIN ASIGNAR","",IF(SUMPRODUCT((tblEscenas[ID de intérprete]=J263)*(tblEscenas[Fecha propuesta]=D263)*(tblEscenas[Escena]&lt;&gt;B263)*(tblEscenas[Estado de planificación]&lt;&gt;"Cancelada")*(tblEscenas[Hora inicio]&lt;F263)*(tblEscenas[Hora fin]&gt;E263))&gt;0,"SOLAPE","")))</f>
        <v/>
      </c>
      <c r="O263" s="23">
        <f>IF(COUNTA(A263:I263)=0,"",IF(OR(A263="",B263="",D263="",E263="",F263="",I263=""),"INCOMPLETO",IF(J263="PERSONAJE SIN ASIGNAR","PERSONAJE SIN ASIGNAR",IF(M263="HORARIO NO VÁLIDO","INCOMPLETO",IF(L263="NO DISPONIBLE","NO DISPONIBLE",IF(M263="FUERA DE HORARIO","FUERA DE HORARIO",IF(N263="SOLAPE","SOLAPE",IF(L263="PENDIENTE","PENDIENTE",IF(L263="SIN REGISTRO","SIN REGISTRO",IF(OR(L263="DISPONIBLE",AND(L263="DISPONIBILIDAD PARCIAL",M263="DENTRO DEL HORARIO")),"OK","INCOMPLETO"))))))))))</f>
        <v/>
      </c>
      <c r="P263" s="22" t="n"/>
      <c r="Q263" s="23">
        <f>IF(A263="","",IF(AND(H263="Cancelada",Resumen!$C$6="No"),"No","Sí"))</f>
        <v/>
      </c>
      <c r="R263" s="45">
        <f>IF(OR(B263="",D263="",Q263&lt;&gt;"Sí"),0,IF(COUNTIFS($B$5:B263,B263,$D$5:D263,D263,$Q$5:Q263,"Sí")=1,1,0))</f>
        <v/>
      </c>
    </row>
    <row r="264">
      <c r="A264" s="21" t="n"/>
      <c r="B264" s="21" t="n"/>
      <c r="C264" s="22" t="n"/>
      <c r="D264" s="43" t="n"/>
      <c r="E264" s="44" t="n"/>
      <c r="F264" s="44" t="n"/>
      <c r="G264" s="21" t="n"/>
      <c r="H264" s="21" t="n"/>
      <c r="I264" s="21" t="n"/>
      <c r="J264" s="23">
        <f>IF(I264="","",IFERROR(INDEX(tblReparto[ID de intérprete],MATCH(I264,tblReparto[Personaje],0)),"PERSONAJE SIN ASIGNAR"))</f>
        <v/>
      </c>
      <c r="K264" s="23">
        <f>IF(I264="","",IFERROR(INDEX(tblReparto[Intérprete],MATCH(I264,tblReparto[Personaje],0)),"PERSONAJE SIN ASIGNAR"))</f>
        <v/>
      </c>
      <c r="L264" s="23">
        <f>IF(OR(J264="",D264=""),"",IF(J264="PERSONAJE SIN ASIGNAR","PERSONAJE SIN ASIGNAR",IF(COUNTIFS(tblDisponibilidad[ID de intérprete],J264,tblDisponibilidad[Fecha],D264)=0,"SIN REGISTRO",IF(COUNTIFS(tblDisponibilidad[ID de intérprete],J264,tblDisponibilidad[Fecha],D264,tblDisponibilidad[Estado],"No disponible")&gt;0,"NO DISPONIBLE",IF(COUNTIFS(tblDisponibilidad[ID de intérprete],J264,tblDisponibilidad[Fecha],D264,tblDisponibilidad[Estado],"Pendiente")&gt;0,"PENDIENTE",IF(COUNTIFS(tblDisponibilidad[ID de intérprete],J264,tblDisponibilidad[Fecha],D264,tblDisponibilidad[Estado],"Disponibilidad parcial")&gt;0,"DISPONIBILIDAD PARCIAL","DISPONIBLE"))))))</f>
        <v/>
      </c>
      <c r="M264" s="23">
        <f>IF(OR(J264="",D264="",E264="",F264=""),"",IF(F264&lt;=E264,"HORARIO NO VÁLIDO",IF(L264&lt;&gt;"DISPONIBILIDAD PARCIAL","",IF(OR(E264&lt;SUMIFS(tblDisponibilidad[Disponible desde],tblDisponibilidad[ID de intérprete],J264,tblDisponibilidad[Fecha],D264),F264&gt;SUMIFS(tblDisponibilidad[Disponible hasta],tblDisponibilidad[ID de intérprete],J264,tblDisponibilidad[Fecha],D264)),"FUERA DE HORARIO","DENTRO DEL HORARIO"))))</f>
        <v/>
      </c>
      <c r="N264" s="23">
        <f>IF(OR(J264="",D264="",E264="",F264="",H264="Cancelada"),"",IF(J264="PERSONAJE SIN ASIGNAR","",IF(SUMPRODUCT((tblEscenas[ID de intérprete]=J264)*(tblEscenas[Fecha propuesta]=D264)*(tblEscenas[Escena]&lt;&gt;B264)*(tblEscenas[Estado de planificación]&lt;&gt;"Cancelada")*(tblEscenas[Hora inicio]&lt;F264)*(tblEscenas[Hora fin]&gt;E264))&gt;0,"SOLAPE","")))</f>
        <v/>
      </c>
      <c r="O264" s="23">
        <f>IF(COUNTA(A264:I264)=0,"",IF(OR(A264="",B264="",D264="",E264="",F264="",I264=""),"INCOMPLETO",IF(J264="PERSONAJE SIN ASIGNAR","PERSONAJE SIN ASIGNAR",IF(M264="HORARIO NO VÁLIDO","INCOMPLETO",IF(L264="NO DISPONIBLE","NO DISPONIBLE",IF(M264="FUERA DE HORARIO","FUERA DE HORARIO",IF(N264="SOLAPE","SOLAPE",IF(L264="PENDIENTE","PENDIENTE",IF(L264="SIN REGISTRO","SIN REGISTRO",IF(OR(L264="DISPONIBLE",AND(L264="DISPONIBILIDAD PARCIAL",M264="DENTRO DEL HORARIO")),"OK","INCOMPLETO"))))))))))</f>
        <v/>
      </c>
      <c r="P264" s="22" t="n"/>
      <c r="Q264" s="23">
        <f>IF(A264="","",IF(AND(H264="Cancelada",Resumen!$C$6="No"),"No","Sí"))</f>
        <v/>
      </c>
      <c r="R264" s="45">
        <f>IF(OR(B264="",D264="",Q264&lt;&gt;"Sí"),0,IF(COUNTIFS($B$5:B264,B264,$D$5:D264,D264,$Q$5:Q264,"Sí")=1,1,0))</f>
        <v/>
      </c>
    </row>
    <row r="265">
      <c r="A265" s="21" t="n"/>
      <c r="B265" s="21" t="n"/>
      <c r="C265" s="22" t="n"/>
      <c r="D265" s="43" t="n"/>
      <c r="E265" s="44" t="n"/>
      <c r="F265" s="44" t="n"/>
      <c r="G265" s="21" t="n"/>
      <c r="H265" s="21" t="n"/>
      <c r="I265" s="21" t="n"/>
      <c r="J265" s="23">
        <f>IF(I265="","",IFERROR(INDEX(tblReparto[ID de intérprete],MATCH(I265,tblReparto[Personaje],0)),"PERSONAJE SIN ASIGNAR"))</f>
        <v/>
      </c>
      <c r="K265" s="23">
        <f>IF(I265="","",IFERROR(INDEX(tblReparto[Intérprete],MATCH(I265,tblReparto[Personaje],0)),"PERSONAJE SIN ASIGNAR"))</f>
        <v/>
      </c>
      <c r="L265" s="23">
        <f>IF(OR(J265="",D265=""),"",IF(J265="PERSONAJE SIN ASIGNAR","PERSONAJE SIN ASIGNAR",IF(COUNTIFS(tblDisponibilidad[ID de intérprete],J265,tblDisponibilidad[Fecha],D265)=0,"SIN REGISTRO",IF(COUNTIFS(tblDisponibilidad[ID de intérprete],J265,tblDisponibilidad[Fecha],D265,tblDisponibilidad[Estado],"No disponible")&gt;0,"NO DISPONIBLE",IF(COUNTIFS(tblDisponibilidad[ID de intérprete],J265,tblDisponibilidad[Fecha],D265,tblDisponibilidad[Estado],"Pendiente")&gt;0,"PENDIENTE",IF(COUNTIFS(tblDisponibilidad[ID de intérprete],J265,tblDisponibilidad[Fecha],D265,tblDisponibilidad[Estado],"Disponibilidad parcial")&gt;0,"DISPONIBILIDAD PARCIAL","DISPONIBLE"))))))</f>
        <v/>
      </c>
      <c r="M265" s="23">
        <f>IF(OR(J265="",D265="",E265="",F265=""),"",IF(F265&lt;=E265,"HORARIO NO VÁLIDO",IF(L265&lt;&gt;"DISPONIBILIDAD PARCIAL","",IF(OR(E265&lt;SUMIFS(tblDisponibilidad[Disponible desde],tblDisponibilidad[ID de intérprete],J265,tblDisponibilidad[Fecha],D265),F265&gt;SUMIFS(tblDisponibilidad[Disponible hasta],tblDisponibilidad[ID de intérprete],J265,tblDisponibilidad[Fecha],D265)),"FUERA DE HORARIO","DENTRO DEL HORARIO"))))</f>
        <v/>
      </c>
      <c r="N265" s="23">
        <f>IF(OR(J265="",D265="",E265="",F265="",H265="Cancelada"),"",IF(J265="PERSONAJE SIN ASIGNAR","",IF(SUMPRODUCT((tblEscenas[ID de intérprete]=J265)*(tblEscenas[Fecha propuesta]=D265)*(tblEscenas[Escena]&lt;&gt;B265)*(tblEscenas[Estado de planificación]&lt;&gt;"Cancelada")*(tblEscenas[Hora inicio]&lt;F265)*(tblEscenas[Hora fin]&gt;E265))&gt;0,"SOLAPE","")))</f>
        <v/>
      </c>
      <c r="O265" s="23">
        <f>IF(COUNTA(A265:I265)=0,"",IF(OR(A265="",B265="",D265="",E265="",F265="",I265=""),"INCOMPLETO",IF(J265="PERSONAJE SIN ASIGNAR","PERSONAJE SIN ASIGNAR",IF(M265="HORARIO NO VÁLIDO","INCOMPLETO",IF(L265="NO DISPONIBLE","NO DISPONIBLE",IF(M265="FUERA DE HORARIO","FUERA DE HORARIO",IF(N265="SOLAPE","SOLAPE",IF(L265="PENDIENTE","PENDIENTE",IF(L265="SIN REGISTRO","SIN REGISTRO",IF(OR(L265="DISPONIBLE",AND(L265="DISPONIBILIDAD PARCIAL",M265="DENTRO DEL HORARIO")),"OK","INCOMPLETO"))))))))))</f>
        <v/>
      </c>
      <c r="P265" s="22" t="n"/>
      <c r="Q265" s="23">
        <f>IF(A265="","",IF(AND(H265="Cancelada",Resumen!$C$6="No"),"No","Sí"))</f>
        <v/>
      </c>
      <c r="R265" s="45">
        <f>IF(OR(B265="",D265="",Q265&lt;&gt;"Sí"),0,IF(COUNTIFS($B$5:B265,B265,$D$5:D265,D265,$Q$5:Q265,"Sí")=1,1,0))</f>
        <v/>
      </c>
    </row>
    <row r="266">
      <c r="A266" s="21" t="n"/>
      <c r="B266" s="21" t="n"/>
      <c r="C266" s="22" t="n"/>
      <c r="D266" s="43" t="n"/>
      <c r="E266" s="44" t="n"/>
      <c r="F266" s="44" t="n"/>
      <c r="G266" s="21" t="n"/>
      <c r="H266" s="21" t="n"/>
      <c r="I266" s="21" t="n"/>
      <c r="J266" s="23">
        <f>IF(I266="","",IFERROR(INDEX(tblReparto[ID de intérprete],MATCH(I266,tblReparto[Personaje],0)),"PERSONAJE SIN ASIGNAR"))</f>
        <v/>
      </c>
      <c r="K266" s="23">
        <f>IF(I266="","",IFERROR(INDEX(tblReparto[Intérprete],MATCH(I266,tblReparto[Personaje],0)),"PERSONAJE SIN ASIGNAR"))</f>
        <v/>
      </c>
      <c r="L266" s="23">
        <f>IF(OR(J266="",D266=""),"",IF(J266="PERSONAJE SIN ASIGNAR","PERSONAJE SIN ASIGNAR",IF(COUNTIFS(tblDisponibilidad[ID de intérprete],J266,tblDisponibilidad[Fecha],D266)=0,"SIN REGISTRO",IF(COUNTIFS(tblDisponibilidad[ID de intérprete],J266,tblDisponibilidad[Fecha],D266,tblDisponibilidad[Estado],"No disponible")&gt;0,"NO DISPONIBLE",IF(COUNTIFS(tblDisponibilidad[ID de intérprete],J266,tblDisponibilidad[Fecha],D266,tblDisponibilidad[Estado],"Pendiente")&gt;0,"PENDIENTE",IF(COUNTIFS(tblDisponibilidad[ID de intérprete],J266,tblDisponibilidad[Fecha],D266,tblDisponibilidad[Estado],"Disponibilidad parcial")&gt;0,"DISPONIBILIDAD PARCIAL","DISPONIBLE"))))))</f>
        <v/>
      </c>
      <c r="M266" s="23">
        <f>IF(OR(J266="",D266="",E266="",F266=""),"",IF(F266&lt;=E266,"HORARIO NO VÁLIDO",IF(L266&lt;&gt;"DISPONIBILIDAD PARCIAL","",IF(OR(E266&lt;SUMIFS(tblDisponibilidad[Disponible desde],tblDisponibilidad[ID de intérprete],J266,tblDisponibilidad[Fecha],D266),F266&gt;SUMIFS(tblDisponibilidad[Disponible hasta],tblDisponibilidad[ID de intérprete],J266,tblDisponibilidad[Fecha],D266)),"FUERA DE HORARIO","DENTRO DEL HORARIO"))))</f>
        <v/>
      </c>
      <c r="N266" s="23">
        <f>IF(OR(J266="",D266="",E266="",F266="",H266="Cancelada"),"",IF(J266="PERSONAJE SIN ASIGNAR","",IF(SUMPRODUCT((tblEscenas[ID de intérprete]=J266)*(tblEscenas[Fecha propuesta]=D266)*(tblEscenas[Escena]&lt;&gt;B266)*(tblEscenas[Estado de planificación]&lt;&gt;"Cancelada")*(tblEscenas[Hora inicio]&lt;F266)*(tblEscenas[Hora fin]&gt;E266))&gt;0,"SOLAPE","")))</f>
        <v/>
      </c>
      <c r="O266" s="23">
        <f>IF(COUNTA(A266:I266)=0,"",IF(OR(A266="",B266="",D266="",E266="",F266="",I266=""),"INCOMPLETO",IF(J266="PERSONAJE SIN ASIGNAR","PERSONAJE SIN ASIGNAR",IF(M266="HORARIO NO VÁLIDO","INCOMPLETO",IF(L266="NO DISPONIBLE","NO DISPONIBLE",IF(M266="FUERA DE HORARIO","FUERA DE HORARIO",IF(N266="SOLAPE","SOLAPE",IF(L266="PENDIENTE","PENDIENTE",IF(L266="SIN REGISTRO","SIN REGISTRO",IF(OR(L266="DISPONIBLE",AND(L266="DISPONIBILIDAD PARCIAL",M266="DENTRO DEL HORARIO")),"OK","INCOMPLETO"))))))))))</f>
        <v/>
      </c>
      <c r="P266" s="22" t="n"/>
      <c r="Q266" s="23">
        <f>IF(A266="","",IF(AND(H266="Cancelada",Resumen!$C$6="No"),"No","Sí"))</f>
        <v/>
      </c>
      <c r="R266" s="45">
        <f>IF(OR(B266="",D266="",Q266&lt;&gt;"Sí"),0,IF(COUNTIFS($B$5:B266,B266,$D$5:D266,D266,$Q$5:Q266,"Sí")=1,1,0))</f>
        <v/>
      </c>
    </row>
    <row r="267">
      <c r="A267" s="21" t="n"/>
      <c r="B267" s="21" t="n"/>
      <c r="C267" s="22" t="n"/>
      <c r="D267" s="43" t="n"/>
      <c r="E267" s="44" t="n"/>
      <c r="F267" s="44" t="n"/>
      <c r="G267" s="21" t="n"/>
      <c r="H267" s="21" t="n"/>
      <c r="I267" s="21" t="n"/>
      <c r="J267" s="23">
        <f>IF(I267="","",IFERROR(INDEX(tblReparto[ID de intérprete],MATCH(I267,tblReparto[Personaje],0)),"PERSONAJE SIN ASIGNAR"))</f>
        <v/>
      </c>
      <c r="K267" s="23">
        <f>IF(I267="","",IFERROR(INDEX(tblReparto[Intérprete],MATCH(I267,tblReparto[Personaje],0)),"PERSONAJE SIN ASIGNAR"))</f>
        <v/>
      </c>
      <c r="L267" s="23">
        <f>IF(OR(J267="",D267=""),"",IF(J267="PERSONAJE SIN ASIGNAR","PERSONAJE SIN ASIGNAR",IF(COUNTIFS(tblDisponibilidad[ID de intérprete],J267,tblDisponibilidad[Fecha],D267)=0,"SIN REGISTRO",IF(COUNTIFS(tblDisponibilidad[ID de intérprete],J267,tblDisponibilidad[Fecha],D267,tblDisponibilidad[Estado],"No disponible")&gt;0,"NO DISPONIBLE",IF(COUNTIFS(tblDisponibilidad[ID de intérprete],J267,tblDisponibilidad[Fecha],D267,tblDisponibilidad[Estado],"Pendiente")&gt;0,"PENDIENTE",IF(COUNTIFS(tblDisponibilidad[ID de intérprete],J267,tblDisponibilidad[Fecha],D267,tblDisponibilidad[Estado],"Disponibilidad parcial")&gt;0,"DISPONIBILIDAD PARCIAL","DISPONIBLE"))))))</f>
        <v/>
      </c>
      <c r="M267" s="23">
        <f>IF(OR(J267="",D267="",E267="",F267=""),"",IF(F267&lt;=E267,"HORARIO NO VÁLIDO",IF(L267&lt;&gt;"DISPONIBILIDAD PARCIAL","",IF(OR(E267&lt;SUMIFS(tblDisponibilidad[Disponible desde],tblDisponibilidad[ID de intérprete],J267,tblDisponibilidad[Fecha],D267),F267&gt;SUMIFS(tblDisponibilidad[Disponible hasta],tblDisponibilidad[ID de intérprete],J267,tblDisponibilidad[Fecha],D267)),"FUERA DE HORARIO","DENTRO DEL HORARIO"))))</f>
        <v/>
      </c>
      <c r="N267" s="23">
        <f>IF(OR(J267="",D267="",E267="",F267="",H267="Cancelada"),"",IF(J267="PERSONAJE SIN ASIGNAR","",IF(SUMPRODUCT((tblEscenas[ID de intérprete]=J267)*(tblEscenas[Fecha propuesta]=D267)*(tblEscenas[Escena]&lt;&gt;B267)*(tblEscenas[Estado de planificación]&lt;&gt;"Cancelada")*(tblEscenas[Hora inicio]&lt;F267)*(tblEscenas[Hora fin]&gt;E267))&gt;0,"SOLAPE","")))</f>
        <v/>
      </c>
      <c r="O267" s="23">
        <f>IF(COUNTA(A267:I267)=0,"",IF(OR(A267="",B267="",D267="",E267="",F267="",I267=""),"INCOMPLETO",IF(J267="PERSONAJE SIN ASIGNAR","PERSONAJE SIN ASIGNAR",IF(M267="HORARIO NO VÁLIDO","INCOMPLETO",IF(L267="NO DISPONIBLE","NO DISPONIBLE",IF(M267="FUERA DE HORARIO","FUERA DE HORARIO",IF(N267="SOLAPE","SOLAPE",IF(L267="PENDIENTE","PENDIENTE",IF(L267="SIN REGISTRO","SIN REGISTRO",IF(OR(L267="DISPONIBLE",AND(L267="DISPONIBILIDAD PARCIAL",M267="DENTRO DEL HORARIO")),"OK","INCOMPLETO"))))))))))</f>
        <v/>
      </c>
      <c r="P267" s="22" t="n"/>
      <c r="Q267" s="23">
        <f>IF(A267="","",IF(AND(H267="Cancelada",Resumen!$C$6="No"),"No","Sí"))</f>
        <v/>
      </c>
      <c r="R267" s="45">
        <f>IF(OR(B267="",D267="",Q267&lt;&gt;"Sí"),0,IF(COUNTIFS($B$5:B267,B267,$D$5:D267,D267,$Q$5:Q267,"Sí")=1,1,0))</f>
        <v/>
      </c>
    </row>
    <row r="268">
      <c r="A268" s="21" t="n"/>
      <c r="B268" s="21" t="n"/>
      <c r="C268" s="22" t="n"/>
      <c r="D268" s="43" t="n"/>
      <c r="E268" s="44" t="n"/>
      <c r="F268" s="44" t="n"/>
      <c r="G268" s="21" t="n"/>
      <c r="H268" s="21" t="n"/>
      <c r="I268" s="21" t="n"/>
      <c r="J268" s="23">
        <f>IF(I268="","",IFERROR(INDEX(tblReparto[ID de intérprete],MATCH(I268,tblReparto[Personaje],0)),"PERSONAJE SIN ASIGNAR"))</f>
        <v/>
      </c>
      <c r="K268" s="23">
        <f>IF(I268="","",IFERROR(INDEX(tblReparto[Intérprete],MATCH(I268,tblReparto[Personaje],0)),"PERSONAJE SIN ASIGNAR"))</f>
        <v/>
      </c>
      <c r="L268" s="23">
        <f>IF(OR(J268="",D268=""),"",IF(J268="PERSONAJE SIN ASIGNAR","PERSONAJE SIN ASIGNAR",IF(COUNTIFS(tblDisponibilidad[ID de intérprete],J268,tblDisponibilidad[Fecha],D268)=0,"SIN REGISTRO",IF(COUNTIFS(tblDisponibilidad[ID de intérprete],J268,tblDisponibilidad[Fecha],D268,tblDisponibilidad[Estado],"No disponible")&gt;0,"NO DISPONIBLE",IF(COUNTIFS(tblDisponibilidad[ID de intérprete],J268,tblDisponibilidad[Fecha],D268,tblDisponibilidad[Estado],"Pendiente")&gt;0,"PENDIENTE",IF(COUNTIFS(tblDisponibilidad[ID de intérprete],J268,tblDisponibilidad[Fecha],D268,tblDisponibilidad[Estado],"Disponibilidad parcial")&gt;0,"DISPONIBILIDAD PARCIAL","DISPONIBLE"))))))</f>
        <v/>
      </c>
      <c r="M268" s="23">
        <f>IF(OR(J268="",D268="",E268="",F268=""),"",IF(F268&lt;=E268,"HORARIO NO VÁLIDO",IF(L268&lt;&gt;"DISPONIBILIDAD PARCIAL","",IF(OR(E268&lt;SUMIFS(tblDisponibilidad[Disponible desde],tblDisponibilidad[ID de intérprete],J268,tblDisponibilidad[Fecha],D268),F268&gt;SUMIFS(tblDisponibilidad[Disponible hasta],tblDisponibilidad[ID de intérprete],J268,tblDisponibilidad[Fecha],D268)),"FUERA DE HORARIO","DENTRO DEL HORARIO"))))</f>
        <v/>
      </c>
      <c r="N268" s="23">
        <f>IF(OR(J268="",D268="",E268="",F268="",H268="Cancelada"),"",IF(J268="PERSONAJE SIN ASIGNAR","",IF(SUMPRODUCT((tblEscenas[ID de intérprete]=J268)*(tblEscenas[Fecha propuesta]=D268)*(tblEscenas[Escena]&lt;&gt;B268)*(tblEscenas[Estado de planificación]&lt;&gt;"Cancelada")*(tblEscenas[Hora inicio]&lt;F268)*(tblEscenas[Hora fin]&gt;E268))&gt;0,"SOLAPE","")))</f>
        <v/>
      </c>
      <c r="O268" s="23">
        <f>IF(COUNTA(A268:I268)=0,"",IF(OR(A268="",B268="",D268="",E268="",F268="",I268=""),"INCOMPLETO",IF(J268="PERSONAJE SIN ASIGNAR","PERSONAJE SIN ASIGNAR",IF(M268="HORARIO NO VÁLIDO","INCOMPLETO",IF(L268="NO DISPONIBLE","NO DISPONIBLE",IF(M268="FUERA DE HORARIO","FUERA DE HORARIO",IF(N268="SOLAPE","SOLAPE",IF(L268="PENDIENTE","PENDIENTE",IF(L268="SIN REGISTRO","SIN REGISTRO",IF(OR(L268="DISPONIBLE",AND(L268="DISPONIBILIDAD PARCIAL",M268="DENTRO DEL HORARIO")),"OK","INCOMPLETO"))))))))))</f>
        <v/>
      </c>
      <c r="P268" s="22" t="n"/>
      <c r="Q268" s="23">
        <f>IF(A268="","",IF(AND(H268="Cancelada",Resumen!$C$6="No"),"No","Sí"))</f>
        <v/>
      </c>
      <c r="R268" s="45">
        <f>IF(OR(B268="",D268="",Q268&lt;&gt;"Sí"),0,IF(COUNTIFS($B$5:B268,B268,$D$5:D268,D268,$Q$5:Q268,"Sí")=1,1,0))</f>
        <v/>
      </c>
    </row>
    <row r="269">
      <c r="A269" s="21" t="n"/>
      <c r="B269" s="21" t="n"/>
      <c r="C269" s="22" t="n"/>
      <c r="D269" s="43" t="n"/>
      <c r="E269" s="44" t="n"/>
      <c r="F269" s="44" t="n"/>
      <c r="G269" s="21" t="n"/>
      <c r="H269" s="21" t="n"/>
      <c r="I269" s="21" t="n"/>
      <c r="J269" s="23">
        <f>IF(I269="","",IFERROR(INDEX(tblReparto[ID de intérprete],MATCH(I269,tblReparto[Personaje],0)),"PERSONAJE SIN ASIGNAR"))</f>
        <v/>
      </c>
      <c r="K269" s="23">
        <f>IF(I269="","",IFERROR(INDEX(tblReparto[Intérprete],MATCH(I269,tblReparto[Personaje],0)),"PERSONAJE SIN ASIGNAR"))</f>
        <v/>
      </c>
      <c r="L269" s="23">
        <f>IF(OR(J269="",D269=""),"",IF(J269="PERSONAJE SIN ASIGNAR","PERSONAJE SIN ASIGNAR",IF(COUNTIFS(tblDisponibilidad[ID de intérprete],J269,tblDisponibilidad[Fecha],D269)=0,"SIN REGISTRO",IF(COUNTIFS(tblDisponibilidad[ID de intérprete],J269,tblDisponibilidad[Fecha],D269,tblDisponibilidad[Estado],"No disponible")&gt;0,"NO DISPONIBLE",IF(COUNTIFS(tblDisponibilidad[ID de intérprete],J269,tblDisponibilidad[Fecha],D269,tblDisponibilidad[Estado],"Pendiente")&gt;0,"PENDIENTE",IF(COUNTIFS(tblDisponibilidad[ID de intérprete],J269,tblDisponibilidad[Fecha],D269,tblDisponibilidad[Estado],"Disponibilidad parcial")&gt;0,"DISPONIBILIDAD PARCIAL","DISPONIBLE"))))))</f>
        <v/>
      </c>
      <c r="M269" s="23">
        <f>IF(OR(J269="",D269="",E269="",F269=""),"",IF(F269&lt;=E269,"HORARIO NO VÁLIDO",IF(L269&lt;&gt;"DISPONIBILIDAD PARCIAL","",IF(OR(E269&lt;SUMIFS(tblDisponibilidad[Disponible desde],tblDisponibilidad[ID de intérprete],J269,tblDisponibilidad[Fecha],D269),F269&gt;SUMIFS(tblDisponibilidad[Disponible hasta],tblDisponibilidad[ID de intérprete],J269,tblDisponibilidad[Fecha],D269)),"FUERA DE HORARIO","DENTRO DEL HORARIO"))))</f>
        <v/>
      </c>
      <c r="N269" s="23">
        <f>IF(OR(J269="",D269="",E269="",F269="",H269="Cancelada"),"",IF(J269="PERSONAJE SIN ASIGNAR","",IF(SUMPRODUCT((tblEscenas[ID de intérprete]=J269)*(tblEscenas[Fecha propuesta]=D269)*(tblEscenas[Escena]&lt;&gt;B269)*(tblEscenas[Estado de planificación]&lt;&gt;"Cancelada")*(tblEscenas[Hora inicio]&lt;F269)*(tblEscenas[Hora fin]&gt;E269))&gt;0,"SOLAPE","")))</f>
        <v/>
      </c>
      <c r="O269" s="23">
        <f>IF(COUNTA(A269:I269)=0,"",IF(OR(A269="",B269="",D269="",E269="",F269="",I269=""),"INCOMPLETO",IF(J269="PERSONAJE SIN ASIGNAR","PERSONAJE SIN ASIGNAR",IF(M269="HORARIO NO VÁLIDO","INCOMPLETO",IF(L269="NO DISPONIBLE","NO DISPONIBLE",IF(M269="FUERA DE HORARIO","FUERA DE HORARIO",IF(N269="SOLAPE","SOLAPE",IF(L269="PENDIENTE","PENDIENTE",IF(L269="SIN REGISTRO","SIN REGISTRO",IF(OR(L269="DISPONIBLE",AND(L269="DISPONIBILIDAD PARCIAL",M269="DENTRO DEL HORARIO")),"OK","INCOMPLETO"))))))))))</f>
        <v/>
      </c>
      <c r="P269" s="22" t="n"/>
      <c r="Q269" s="23">
        <f>IF(A269="","",IF(AND(H269="Cancelada",Resumen!$C$6="No"),"No","Sí"))</f>
        <v/>
      </c>
      <c r="R269" s="45">
        <f>IF(OR(B269="",D269="",Q269&lt;&gt;"Sí"),0,IF(COUNTIFS($B$5:B269,B269,$D$5:D269,D269,$Q$5:Q269,"Sí")=1,1,0))</f>
        <v/>
      </c>
    </row>
    <row r="270">
      <c r="A270" s="21" t="n"/>
      <c r="B270" s="21" t="n"/>
      <c r="C270" s="22" t="n"/>
      <c r="D270" s="43" t="n"/>
      <c r="E270" s="44" t="n"/>
      <c r="F270" s="44" t="n"/>
      <c r="G270" s="21" t="n"/>
      <c r="H270" s="21" t="n"/>
      <c r="I270" s="21" t="n"/>
      <c r="J270" s="23">
        <f>IF(I270="","",IFERROR(INDEX(tblReparto[ID de intérprete],MATCH(I270,tblReparto[Personaje],0)),"PERSONAJE SIN ASIGNAR"))</f>
        <v/>
      </c>
      <c r="K270" s="23">
        <f>IF(I270="","",IFERROR(INDEX(tblReparto[Intérprete],MATCH(I270,tblReparto[Personaje],0)),"PERSONAJE SIN ASIGNAR"))</f>
        <v/>
      </c>
      <c r="L270" s="23">
        <f>IF(OR(J270="",D270=""),"",IF(J270="PERSONAJE SIN ASIGNAR","PERSONAJE SIN ASIGNAR",IF(COUNTIFS(tblDisponibilidad[ID de intérprete],J270,tblDisponibilidad[Fecha],D270)=0,"SIN REGISTRO",IF(COUNTIFS(tblDisponibilidad[ID de intérprete],J270,tblDisponibilidad[Fecha],D270,tblDisponibilidad[Estado],"No disponible")&gt;0,"NO DISPONIBLE",IF(COUNTIFS(tblDisponibilidad[ID de intérprete],J270,tblDisponibilidad[Fecha],D270,tblDisponibilidad[Estado],"Pendiente")&gt;0,"PENDIENTE",IF(COUNTIFS(tblDisponibilidad[ID de intérprete],J270,tblDisponibilidad[Fecha],D270,tblDisponibilidad[Estado],"Disponibilidad parcial")&gt;0,"DISPONIBILIDAD PARCIAL","DISPONIBLE"))))))</f>
        <v/>
      </c>
      <c r="M270" s="23">
        <f>IF(OR(J270="",D270="",E270="",F270=""),"",IF(F270&lt;=E270,"HORARIO NO VÁLIDO",IF(L270&lt;&gt;"DISPONIBILIDAD PARCIAL","",IF(OR(E270&lt;SUMIFS(tblDisponibilidad[Disponible desde],tblDisponibilidad[ID de intérprete],J270,tblDisponibilidad[Fecha],D270),F270&gt;SUMIFS(tblDisponibilidad[Disponible hasta],tblDisponibilidad[ID de intérprete],J270,tblDisponibilidad[Fecha],D270)),"FUERA DE HORARIO","DENTRO DEL HORARIO"))))</f>
        <v/>
      </c>
      <c r="N270" s="23">
        <f>IF(OR(J270="",D270="",E270="",F270="",H270="Cancelada"),"",IF(J270="PERSONAJE SIN ASIGNAR","",IF(SUMPRODUCT((tblEscenas[ID de intérprete]=J270)*(tblEscenas[Fecha propuesta]=D270)*(tblEscenas[Escena]&lt;&gt;B270)*(tblEscenas[Estado de planificación]&lt;&gt;"Cancelada")*(tblEscenas[Hora inicio]&lt;F270)*(tblEscenas[Hora fin]&gt;E270))&gt;0,"SOLAPE","")))</f>
        <v/>
      </c>
      <c r="O270" s="23">
        <f>IF(COUNTA(A270:I270)=0,"",IF(OR(A270="",B270="",D270="",E270="",F270="",I270=""),"INCOMPLETO",IF(J270="PERSONAJE SIN ASIGNAR","PERSONAJE SIN ASIGNAR",IF(M270="HORARIO NO VÁLIDO","INCOMPLETO",IF(L270="NO DISPONIBLE","NO DISPONIBLE",IF(M270="FUERA DE HORARIO","FUERA DE HORARIO",IF(N270="SOLAPE","SOLAPE",IF(L270="PENDIENTE","PENDIENTE",IF(L270="SIN REGISTRO","SIN REGISTRO",IF(OR(L270="DISPONIBLE",AND(L270="DISPONIBILIDAD PARCIAL",M270="DENTRO DEL HORARIO")),"OK","INCOMPLETO"))))))))))</f>
        <v/>
      </c>
      <c r="P270" s="22" t="n"/>
      <c r="Q270" s="23">
        <f>IF(A270="","",IF(AND(H270="Cancelada",Resumen!$C$6="No"),"No","Sí"))</f>
        <v/>
      </c>
      <c r="R270" s="45">
        <f>IF(OR(B270="",D270="",Q270&lt;&gt;"Sí"),0,IF(COUNTIFS($B$5:B270,B270,$D$5:D270,D270,$Q$5:Q270,"Sí")=1,1,0))</f>
        <v/>
      </c>
    </row>
    <row r="271">
      <c r="A271" s="21" t="n"/>
      <c r="B271" s="21" t="n"/>
      <c r="C271" s="22" t="n"/>
      <c r="D271" s="43" t="n"/>
      <c r="E271" s="44" t="n"/>
      <c r="F271" s="44" t="n"/>
      <c r="G271" s="21" t="n"/>
      <c r="H271" s="21" t="n"/>
      <c r="I271" s="21" t="n"/>
      <c r="J271" s="23">
        <f>IF(I271="","",IFERROR(INDEX(tblReparto[ID de intérprete],MATCH(I271,tblReparto[Personaje],0)),"PERSONAJE SIN ASIGNAR"))</f>
        <v/>
      </c>
      <c r="K271" s="23">
        <f>IF(I271="","",IFERROR(INDEX(tblReparto[Intérprete],MATCH(I271,tblReparto[Personaje],0)),"PERSONAJE SIN ASIGNAR"))</f>
        <v/>
      </c>
      <c r="L271" s="23">
        <f>IF(OR(J271="",D271=""),"",IF(J271="PERSONAJE SIN ASIGNAR","PERSONAJE SIN ASIGNAR",IF(COUNTIFS(tblDisponibilidad[ID de intérprete],J271,tblDisponibilidad[Fecha],D271)=0,"SIN REGISTRO",IF(COUNTIFS(tblDisponibilidad[ID de intérprete],J271,tblDisponibilidad[Fecha],D271,tblDisponibilidad[Estado],"No disponible")&gt;0,"NO DISPONIBLE",IF(COUNTIFS(tblDisponibilidad[ID de intérprete],J271,tblDisponibilidad[Fecha],D271,tblDisponibilidad[Estado],"Pendiente")&gt;0,"PENDIENTE",IF(COUNTIFS(tblDisponibilidad[ID de intérprete],J271,tblDisponibilidad[Fecha],D271,tblDisponibilidad[Estado],"Disponibilidad parcial")&gt;0,"DISPONIBILIDAD PARCIAL","DISPONIBLE"))))))</f>
        <v/>
      </c>
      <c r="M271" s="23">
        <f>IF(OR(J271="",D271="",E271="",F271=""),"",IF(F271&lt;=E271,"HORARIO NO VÁLIDO",IF(L271&lt;&gt;"DISPONIBILIDAD PARCIAL","",IF(OR(E271&lt;SUMIFS(tblDisponibilidad[Disponible desde],tblDisponibilidad[ID de intérprete],J271,tblDisponibilidad[Fecha],D271),F271&gt;SUMIFS(tblDisponibilidad[Disponible hasta],tblDisponibilidad[ID de intérprete],J271,tblDisponibilidad[Fecha],D271)),"FUERA DE HORARIO","DENTRO DEL HORARIO"))))</f>
        <v/>
      </c>
      <c r="N271" s="23">
        <f>IF(OR(J271="",D271="",E271="",F271="",H271="Cancelada"),"",IF(J271="PERSONAJE SIN ASIGNAR","",IF(SUMPRODUCT((tblEscenas[ID de intérprete]=J271)*(tblEscenas[Fecha propuesta]=D271)*(tblEscenas[Escena]&lt;&gt;B271)*(tblEscenas[Estado de planificación]&lt;&gt;"Cancelada")*(tblEscenas[Hora inicio]&lt;F271)*(tblEscenas[Hora fin]&gt;E271))&gt;0,"SOLAPE","")))</f>
        <v/>
      </c>
      <c r="O271" s="23">
        <f>IF(COUNTA(A271:I271)=0,"",IF(OR(A271="",B271="",D271="",E271="",F271="",I271=""),"INCOMPLETO",IF(J271="PERSONAJE SIN ASIGNAR","PERSONAJE SIN ASIGNAR",IF(M271="HORARIO NO VÁLIDO","INCOMPLETO",IF(L271="NO DISPONIBLE","NO DISPONIBLE",IF(M271="FUERA DE HORARIO","FUERA DE HORARIO",IF(N271="SOLAPE","SOLAPE",IF(L271="PENDIENTE","PENDIENTE",IF(L271="SIN REGISTRO","SIN REGISTRO",IF(OR(L271="DISPONIBLE",AND(L271="DISPONIBILIDAD PARCIAL",M271="DENTRO DEL HORARIO")),"OK","INCOMPLETO"))))))))))</f>
        <v/>
      </c>
      <c r="P271" s="22" t="n"/>
      <c r="Q271" s="23">
        <f>IF(A271="","",IF(AND(H271="Cancelada",Resumen!$C$6="No"),"No","Sí"))</f>
        <v/>
      </c>
      <c r="R271" s="45">
        <f>IF(OR(B271="",D271="",Q271&lt;&gt;"Sí"),0,IF(COUNTIFS($B$5:B271,B271,$D$5:D271,D271,$Q$5:Q271,"Sí")=1,1,0))</f>
        <v/>
      </c>
    </row>
    <row r="272">
      <c r="A272" s="21" t="n"/>
      <c r="B272" s="21" t="n"/>
      <c r="C272" s="22" t="n"/>
      <c r="D272" s="43" t="n"/>
      <c r="E272" s="44" t="n"/>
      <c r="F272" s="44" t="n"/>
      <c r="G272" s="21" t="n"/>
      <c r="H272" s="21" t="n"/>
      <c r="I272" s="21" t="n"/>
      <c r="J272" s="23">
        <f>IF(I272="","",IFERROR(INDEX(tblReparto[ID de intérprete],MATCH(I272,tblReparto[Personaje],0)),"PERSONAJE SIN ASIGNAR"))</f>
        <v/>
      </c>
      <c r="K272" s="23">
        <f>IF(I272="","",IFERROR(INDEX(tblReparto[Intérprete],MATCH(I272,tblReparto[Personaje],0)),"PERSONAJE SIN ASIGNAR"))</f>
        <v/>
      </c>
      <c r="L272" s="23">
        <f>IF(OR(J272="",D272=""),"",IF(J272="PERSONAJE SIN ASIGNAR","PERSONAJE SIN ASIGNAR",IF(COUNTIFS(tblDisponibilidad[ID de intérprete],J272,tblDisponibilidad[Fecha],D272)=0,"SIN REGISTRO",IF(COUNTIFS(tblDisponibilidad[ID de intérprete],J272,tblDisponibilidad[Fecha],D272,tblDisponibilidad[Estado],"No disponible")&gt;0,"NO DISPONIBLE",IF(COUNTIFS(tblDisponibilidad[ID de intérprete],J272,tblDisponibilidad[Fecha],D272,tblDisponibilidad[Estado],"Pendiente")&gt;0,"PENDIENTE",IF(COUNTIFS(tblDisponibilidad[ID de intérprete],J272,tblDisponibilidad[Fecha],D272,tblDisponibilidad[Estado],"Disponibilidad parcial")&gt;0,"DISPONIBILIDAD PARCIAL","DISPONIBLE"))))))</f>
        <v/>
      </c>
      <c r="M272" s="23">
        <f>IF(OR(J272="",D272="",E272="",F272=""),"",IF(F272&lt;=E272,"HORARIO NO VÁLIDO",IF(L272&lt;&gt;"DISPONIBILIDAD PARCIAL","",IF(OR(E272&lt;SUMIFS(tblDisponibilidad[Disponible desde],tblDisponibilidad[ID de intérprete],J272,tblDisponibilidad[Fecha],D272),F272&gt;SUMIFS(tblDisponibilidad[Disponible hasta],tblDisponibilidad[ID de intérprete],J272,tblDisponibilidad[Fecha],D272)),"FUERA DE HORARIO","DENTRO DEL HORARIO"))))</f>
        <v/>
      </c>
      <c r="N272" s="23">
        <f>IF(OR(J272="",D272="",E272="",F272="",H272="Cancelada"),"",IF(J272="PERSONAJE SIN ASIGNAR","",IF(SUMPRODUCT((tblEscenas[ID de intérprete]=J272)*(tblEscenas[Fecha propuesta]=D272)*(tblEscenas[Escena]&lt;&gt;B272)*(tblEscenas[Estado de planificación]&lt;&gt;"Cancelada")*(tblEscenas[Hora inicio]&lt;F272)*(tblEscenas[Hora fin]&gt;E272))&gt;0,"SOLAPE","")))</f>
        <v/>
      </c>
      <c r="O272" s="23">
        <f>IF(COUNTA(A272:I272)=0,"",IF(OR(A272="",B272="",D272="",E272="",F272="",I272=""),"INCOMPLETO",IF(J272="PERSONAJE SIN ASIGNAR","PERSONAJE SIN ASIGNAR",IF(M272="HORARIO NO VÁLIDO","INCOMPLETO",IF(L272="NO DISPONIBLE","NO DISPONIBLE",IF(M272="FUERA DE HORARIO","FUERA DE HORARIO",IF(N272="SOLAPE","SOLAPE",IF(L272="PENDIENTE","PENDIENTE",IF(L272="SIN REGISTRO","SIN REGISTRO",IF(OR(L272="DISPONIBLE",AND(L272="DISPONIBILIDAD PARCIAL",M272="DENTRO DEL HORARIO")),"OK","INCOMPLETO"))))))))))</f>
        <v/>
      </c>
      <c r="P272" s="22" t="n"/>
      <c r="Q272" s="23">
        <f>IF(A272="","",IF(AND(H272="Cancelada",Resumen!$C$6="No"),"No","Sí"))</f>
        <v/>
      </c>
      <c r="R272" s="45">
        <f>IF(OR(B272="",D272="",Q272&lt;&gt;"Sí"),0,IF(COUNTIFS($B$5:B272,B272,$D$5:D272,D272,$Q$5:Q272,"Sí")=1,1,0))</f>
        <v/>
      </c>
    </row>
    <row r="273">
      <c r="A273" s="21" t="n"/>
      <c r="B273" s="21" t="n"/>
      <c r="C273" s="22" t="n"/>
      <c r="D273" s="43" t="n"/>
      <c r="E273" s="44" t="n"/>
      <c r="F273" s="44" t="n"/>
      <c r="G273" s="21" t="n"/>
      <c r="H273" s="21" t="n"/>
      <c r="I273" s="21" t="n"/>
      <c r="J273" s="23">
        <f>IF(I273="","",IFERROR(INDEX(tblReparto[ID de intérprete],MATCH(I273,tblReparto[Personaje],0)),"PERSONAJE SIN ASIGNAR"))</f>
        <v/>
      </c>
      <c r="K273" s="23">
        <f>IF(I273="","",IFERROR(INDEX(tblReparto[Intérprete],MATCH(I273,tblReparto[Personaje],0)),"PERSONAJE SIN ASIGNAR"))</f>
        <v/>
      </c>
      <c r="L273" s="23">
        <f>IF(OR(J273="",D273=""),"",IF(J273="PERSONAJE SIN ASIGNAR","PERSONAJE SIN ASIGNAR",IF(COUNTIFS(tblDisponibilidad[ID de intérprete],J273,tblDisponibilidad[Fecha],D273)=0,"SIN REGISTRO",IF(COUNTIFS(tblDisponibilidad[ID de intérprete],J273,tblDisponibilidad[Fecha],D273,tblDisponibilidad[Estado],"No disponible")&gt;0,"NO DISPONIBLE",IF(COUNTIFS(tblDisponibilidad[ID de intérprete],J273,tblDisponibilidad[Fecha],D273,tblDisponibilidad[Estado],"Pendiente")&gt;0,"PENDIENTE",IF(COUNTIFS(tblDisponibilidad[ID de intérprete],J273,tblDisponibilidad[Fecha],D273,tblDisponibilidad[Estado],"Disponibilidad parcial")&gt;0,"DISPONIBILIDAD PARCIAL","DISPONIBLE"))))))</f>
        <v/>
      </c>
      <c r="M273" s="23">
        <f>IF(OR(J273="",D273="",E273="",F273=""),"",IF(F273&lt;=E273,"HORARIO NO VÁLIDO",IF(L273&lt;&gt;"DISPONIBILIDAD PARCIAL","",IF(OR(E273&lt;SUMIFS(tblDisponibilidad[Disponible desde],tblDisponibilidad[ID de intérprete],J273,tblDisponibilidad[Fecha],D273),F273&gt;SUMIFS(tblDisponibilidad[Disponible hasta],tblDisponibilidad[ID de intérprete],J273,tblDisponibilidad[Fecha],D273)),"FUERA DE HORARIO","DENTRO DEL HORARIO"))))</f>
        <v/>
      </c>
      <c r="N273" s="23">
        <f>IF(OR(J273="",D273="",E273="",F273="",H273="Cancelada"),"",IF(J273="PERSONAJE SIN ASIGNAR","",IF(SUMPRODUCT((tblEscenas[ID de intérprete]=J273)*(tblEscenas[Fecha propuesta]=D273)*(tblEscenas[Escena]&lt;&gt;B273)*(tblEscenas[Estado de planificación]&lt;&gt;"Cancelada")*(tblEscenas[Hora inicio]&lt;F273)*(tblEscenas[Hora fin]&gt;E273))&gt;0,"SOLAPE","")))</f>
        <v/>
      </c>
      <c r="O273" s="23">
        <f>IF(COUNTA(A273:I273)=0,"",IF(OR(A273="",B273="",D273="",E273="",F273="",I273=""),"INCOMPLETO",IF(J273="PERSONAJE SIN ASIGNAR","PERSONAJE SIN ASIGNAR",IF(M273="HORARIO NO VÁLIDO","INCOMPLETO",IF(L273="NO DISPONIBLE","NO DISPONIBLE",IF(M273="FUERA DE HORARIO","FUERA DE HORARIO",IF(N273="SOLAPE","SOLAPE",IF(L273="PENDIENTE","PENDIENTE",IF(L273="SIN REGISTRO","SIN REGISTRO",IF(OR(L273="DISPONIBLE",AND(L273="DISPONIBILIDAD PARCIAL",M273="DENTRO DEL HORARIO")),"OK","INCOMPLETO"))))))))))</f>
        <v/>
      </c>
      <c r="P273" s="22" t="n"/>
      <c r="Q273" s="23">
        <f>IF(A273="","",IF(AND(H273="Cancelada",Resumen!$C$6="No"),"No","Sí"))</f>
        <v/>
      </c>
      <c r="R273" s="45">
        <f>IF(OR(B273="",D273="",Q273&lt;&gt;"Sí"),0,IF(COUNTIFS($B$5:B273,B273,$D$5:D273,D273,$Q$5:Q273,"Sí")=1,1,0))</f>
        <v/>
      </c>
    </row>
    <row r="274">
      <c r="A274" s="21" t="n"/>
      <c r="B274" s="21" t="n"/>
      <c r="C274" s="22" t="n"/>
      <c r="D274" s="43" t="n"/>
      <c r="E274" s="44" t="n"/>
      <c r="F274" s="44" t="n"/>
      <c r="G274" s="21" t="n"/>
      <c r="H274" s="21" t="n"/>
      <c r="I274" s="21" t="n"/>
      <c r="J274" s="23">
        <f>IF(I274="","",IFERROR(INDEX(tblReparto[ID de intérprete],MATCH(I274,tblReparto[Personaje],0)),"PERSONAJE SIN ASIGNAR"))</f>
        <v/>
      </c>
      <c r="K274" s="23">
        <f>IF(I274="","",IFERROR(INDEX(tblReparto[Intérprete],MATCH(I274,tblReparto[Personaje],0)),"PERSONAJE SIN ASIGNAR"))</f>
        <v/>
      </c>
      <c r="L274" s="23">
        <f>IF(OR(J274="",D274=""),"",IF(J274="PERSONAJE SIN ASIGNAR","PERSONAJE SIN ASIGNAR",IF(COUNTIFS(tblDisponibilidad[ID de intérprete],J274,tblDisponibilidad[Fecha],D274)=0,"SIN REGISTRO",IF(COUNTIFS(tblDisponibilidad[ID de intérprete],J274,tblDisponibilidad[Fecha],D274,tblDisponibilidad[Estado],"No disponible")&gt;0,"NO DISPONIBLE",IF(COUNTIFS(tblDisponibilidad[ID de intérprete],J274,tblDisponibilidad[Fecha],D274,tblDisponibilidad[Estado],"Pendiente")&gt;0,"PENDIENTE",IF(COUNTIFS(tblDisponibilidad[ID de intérprete],J274,tblDisponibilidad[Fecha],D274,tblDisponibilidad[Estado],"Disponibilidad parcial")&gt;0,"DISPONIBILIDAD PARCIAL","DISPONIBLE"))))))</f>
        <v/>
      </c>
      <c r="M274" s="23">
        <f>IF(OR(J274="",D274="",E274="",F274=""),"",IF(F274&lt;=E274,"HORARIO NO VÁLIDO",IF(L274&lt;&gt;"DISPONIBILIDAD PARCIAL","",IF(OR(E274&lt;SUMIFS(tblDisponibilidad[Disponible desde],tblDisponibilidad[ID de intérprete],J274,tblDisponibilidad[Fecha],D274),F274&gt;SUMIFS(tblDisponibilidad[Disponible hasta],tblDisponibilidad[ID de intérprete],J274,tblDisponibilidad[Fecha],D274)),"FUERA DE HORARIO","DENTRO DEL HORARIO"))))</f>
        <v/>
      </c>
      <c r="N274" s="23">
        <f>IF(OR(J274="",D274="",E274="",F274="",H274="Cancelada"),"",IF(J274="PERSONAJE SIN ASIGNAR","",IF(SUMPRODUCT((tblEscenas[ID de intérprete]=J274)*(tblEscenas[Fecha propuesta]=D274)*(tblEscenas[Escena]&lt;&gt;B274)*(tblEscenas[Estado de planificación]&lt;&gt;"Cancelada")*(tblEscenas[Hora inicio]&lt;F274)*(tblEscenas[Hora fin]&gt;E274))&gt;0,"SOLAPE","")))</f>
        <v/>
      </c>
      <c r="O274" s="23">
        <f>IF(COUNTA(A274:I274)=0,"",IF(OR(A274="",B274="",D274="",E274="",F274="",I274=""),"INCOMPLETO",IF(J274="PERSONAJE SIN ASIGNAR","PERSONAJE SIN ASIGNAR",IF(M274="HORARIO NO VÁLIDO","INCOMPLETO",IF(L274="NO DISPONIBLE","NO DISPONIBLE",IF(M274="FUERA DE HORARIO","FUERA DE HORARIO",IF(N274="SOLAPE","SOLAPE",IF(L274="PENDIENTE","PENDIENTE",IF(L274="SIN REGISTRO","SIN REGISTRO",IF(OR(L274="DISPONIBLE",AND(L274="DISPONIBILIDAD PARCIAL",M274="DENTRO DEL HORARIO")),"OK","INCOMPLETO"))))))))))</f>
        <v/>
      </c>
      <c r="P274" s="22" t="n"/>
      <c r="Q274" s="23">
        <f>IF(A274="","",IF(AND(H274="Cancelada",Resumen!$C$6="No"),"No","Sí"))</f>
        <v/>
      </c>
      <c r="R274" s="45">
        <f>IF(OR(B274="",D274="",Q274&lt;&gt;"Sí"),0,IF(COUNTIFS($B$5:B274,B274,$D$5:D274,D274,$Q$5:Q274,"Sí")=1,1,0))</f>
        <v/>
      </c>
    </row>
    <row r="275">
      <c r="A275" s="21" t="n"/>
      <c r="B275" s="21" t="n"/>
      <c r="C275" s="22" t="n"/>
      <c r="D275" s="43" t="n"/>
      <c r="E275" s="44" t="n"/>
      <c r="F275" s="44" t="n"/>
      <c r="G275" s="21" t="n"/>
      <c r="H275" s="21" t="n"/>
      <c r="I275" s="21" t="n"/>
      <c r="J275" s="23">
        <f>IF(I275="","",IFERROR(INDEX(tblReparto[ID de intérprete],MATCH(I275,tblReparto[Personaje],0)),"PERSONAJE SIN ASIGNAR"))</f>
        <v/>
      </c>
      <c r="K275" s="23">
        <f>IF(I275="","",IFERROR(INDEX(tblReparto[Intérprete],MATCH(I275,tblReparto[Personaje],0)),"PERSONAJE SIN ASIGNAR"))</f>
        <v/>
      </c>
      <c r="L275" s="23">
        <f>IF(OR(J275="",D275=""),"",IF(J275="PERSONAJE SIN ASIGNAR","PERSONAJE SIN ASIGNAR",IF(COUNTIFS(tblDisponibilidad[ID de intérprete],J275,tblDisponibilidad[Fecha],D275)=0,"SIN REGISTRO",IF(COUNTIFS(tblDisponibilidad[ID de intérprete],J275,tblDisponibilidad[Fecha],D275,tblDisponibilidad[Estado],"No disponible")&gt;0,"NO DISPONIBLE",IF(COUNTIFS(tblDisponibilidad[ID de intérprete],J275,tblDisponibilidad[Fecha],D275,tblDisponibilidad[Estado],"Pendiente")&gt;0,"PENDIENTE",IF(COUNTIFS(tblDisponibilidad[ID de intérprete],J275,tblDisponibilidad[Fecha],D275,tblDisponibilidad[Estado],"Disponibilidad parcial")&gt;0,"DISPONIBILIDAD PARCIAL","DISPONIBLE"))))))</f>
        <v/>
      </c>
      <c r="M275" s="23">
        <f>IF(OR(J275="",D275="",E275="",F275=""),"",IF(F275&lt;=E275,"HORARIO NO VÁLIDO",IF(L275&lt;&gt;"DISPONIBILIDAD PARCIAL","",IF(OR(E275&lt;SUMIFS(tblDisponibilidad[Disponible desde],tblDisponibilidad[ID de intérprete],J275,tblDisponibilidad[Fecha],D275),F275&gt;SUMIFS(tblDisponibilidad[Disponible hasta],tblDisponibilidad[ID de intérprete],J275,tblDisponibilidad[Fecha],D275)),"FUERA DE HORARIO","DENTRO DEL HORARIO"))))</f>
        <v/>
      </c>
      <c r="N275" s="23">
        <f>IF(OR(J275="",D275="",E275="",F275="",H275="Cancelada"),"",IF(J275="PERSONAJE SIN ASIGNAR","",IF(SUMPRODUCT((tblEscenas[ID de intérprete]=J275)*(tblEscenas[Fecha propuesta]=D275)*(tblEscenas[Escena]&lt;&gt;B275)*(tblEscenas[Estado de planificación]&lt;&gt;"Cancelada")*(tblEscenas[Hora inicio]&lt;F275)*(tblEscenas[Hora fin]&gt;E275))&gt;0,"SOLAPE","")))</f>
        <v/>
      </c>
      <c r="O275" s="23">
        <f>IF(COUNTA(A275:I275)=0,"",IF(OR(A275="",B275="",D275="",E275="",F275="",I275=""),"INCOMPLETO",IF(J275="PERSONAJE SIN ASIGNAR","PERSONAJE SIN ASIGNAR",IF(M275="HORARIO NO VÁLIDO","INCOMPLETO",IF(L275="NO DISPONIBLE","NO DISPONIBLE",IF(M275="FUERA DE HORARIO","FUERA DE HORARIO",IF(N275="SOLAPE","SOLAPE",IF(L275="PENDIENTE","PENDIENTE",IF(L275="SIN REGISTRO","SIN REGISTRO",IF(OR(L275="DISPONIBLE",AND(L275="DISPONIBILIDAD PARCIAL",M275="DENTRO DEL HORARIO")),"OK","INCOMPLETO"))))))))))</f>
        <v/>
      </c>
      <c r="P275" s="22" t="n"/>
      <c r="Q275" s="23">
        <f>IF(A275="","",IF(AND(H275="Cancelada",Resumen!$C$6="No"),"No","Sí"))</f>
        <v/>
      </c>
      <c r="R275" s="45">
        <f>IF(OR(B275="",D275="",Q275&lt;&gt;"Sí"),0,IF(COUNTIFS($B$5:B275,B275,$D$5:D275,D275,$Q$5:Q275,"Sí")=1,1,0))</f>
        <v/>
      </c>
    </row>
    <row r="276">
      <c r="A276" s="21" t="n"/>
      <c r="B276" s="21" t="n"/>
      <c r="C276" s="22" t="n"/>
      <c r="D276" s="43" t="n"/>
      <c r="E276" s="44" t="n"/>
      <c r="F276" s="44" t="n"/>
      <c r="G276" s="21" t="n"/>
      <c r="H276" s="21" t="n"/>
      <c r="I276" s="21" t="n"/>
      <c r="J276" s="23">
        <f>IF(I276="","",IFERROR(INDEX(tblReparto[ID de intérprete],MATCH(I276,tblReparto[Personaje],0)),"PERSONAJE SIN ASIGNAR"))</f>
        <v/>
      </c>
      <c r="K276" s="23">
        <f>IF(I276="","",IFERROR(INDEX(tblReparto[Intérprete],MATCH(I276,tblReparto[Personaje],0)),"PERSONAJE SIN ASIGNAR"))</f>
        <v/>
      </c>
      <c r="L276" s="23">
        <f>IF(OR(J276="",D276=""),"",IF(J276="PERSONAJE SIN ASIGNAR","PERSONAJE SIN ASIGNAR",IF(COUNTIFS(tblDisponibilidad[ID de intérprete],J276,tblDisponibilidad[Fecha],D276)=0,"SIN REGISTRO",IF(COUNTIFS(tblDisponibilidad[ID de intérprete],J276,tblDisponibilidad[Fecha],D276,tblDisponibilidad[Estado],"No disponible")&gt;0,"NO DISPONIBLE",IF(COUNTIFS(tblDisponibilidad[ID de intérprete],J276,tblDisponibilidad[Fecha],D276,tblDisponibilidad[Estado],"Pendiente")&gt;0,"PENDIENTE",IF(COUNTIFS(tblDisponibilidad[ID de intérprete],J276,tblDisponibilidad[Fecha],D276,tblDisponibilidad[Estado],"Disponibilidad parcial")&gt;0,"DISPONIBILIDAD PARCIAL","DISPONIBLE"))))))</f>
        <v/>
      </c>
      <c r="M276" s="23">
        <f>IF(OR(J276="",D276="",E276="",F276=""),"",IF(F276&lt;=E276,"HORARIO NO VÁLIDO",IF(L276&lt;&gt;"DISPONIBILIDAD PARCIAL","",IF(OR(E276&lt;SUMIFS(tblDisponibilidad[Disponible desde],tblDisponibilidad[ID de intérprete],J276,tblDisponibilidad[Fecha],D276),F276&gt;SUMIFS(tblDisponibilidad[Disponible hasta],tblDisponibilidad[ID de intérprete],J276,tblDisponibilidad[Fecha],D276)),"FUERA DE HORARIO","DENTRO DEL HORARIO"))))</f>
        <v/>
      </c>
      <c r="N276" s="23">
        <f>IF(OR(J276="",D276="",E276="",F276="",H276="Cancelada"),"",IF(J276="PERSONAJE SIN ASIGNAR","",IF(SUMPRODUCT((tblEscenas[ID de intérprete]=J276)*(tblEscenas[Fecha propuesta]=D276)*(tblEscenas[Escena]&lt;&gt;B276)*(tblEscenas[Estado de planificación]&lt;&gt;"Cancelada")*(tblEscenas[Hora inicio]&lt;F276)*(tblEscenas[Hora fin]&gt;E276))&gt;0,"SOLAPE","")))</f>
        <v/>
      </c>
      <c r="O276" s="23">
        <f>IF(COUNTA(A276:I276)=0,"",IF(OR(A276="",B276="",D276="",E276="",F276="",I276=""),"INCOMPLETO",IF(J276="PERSONAJE SIN ASIGNAR","PERSONAJE SIN ASIGNAR",IF(M276="HORARIO NO VÁLIDO","INCOMPLETO",IF(L276="NO DISPONIBLE","NO DISPONIBLE",IF(M276="FUERA DE HORARIO","FUERA DE HORARIO",IF(N276="SOLAPE","SOLAPE",IF(L276="PENDIENTE","PENDIENTE",IF(L276="SIN REGISTRO","SIN REGISTRO",IF(OR(L276="DISPONIBLE",AND(L276="DISPONIBILIDAD PARCIAL",M276="DENTRO DEL HORARIO")),"OK","INCOMPLETO"))))))))))</f>
        <v/>
      </c>
      <c r="P276" s="22" t="n"/>
      <c r="Q276" s="23">
        <f>IF(A276="","",IF(AND(H276="Cancelada",Resumen!$C$6="No"),"No","Sí"))</f>
        <v/>
      </c>
      <c r="R276" s="45">
        <f>IF(OR(B276="",D276="",Q276&lt;&gt;"Sí"),0,IF(COUNTIFS($B$5:B276,B276,$D$5:D276,D276,$Q$5:Q276,"Sí")=1,1,0))</f>
        <v/>
      </c>
    </row>
    <row r="277">
      <c r="A277" s="21" t="n"/>
      <c r="B277" s="21" t="n"/>
      <c r="C277" s="22" t="n"/>
      <c r="D277" s="43" t="n"/>
      <c r="E277" s="44" t="n"/>
      <c r="F277" s="44" t="n"/>
      <c r="G277" s="21" t="n"/>
      <c r="H277" s="21" t="n"/>
      <c r="I277" s="21" t="n"/>
      <c r="J277" s="23">
        <f>IF(I277="","",IFERROR(INDEX(tblReparto[ID de intérprete],MATCH(I277,tblReparto[Personaje],0)),"PERSONAJE SIN ASIGNAR"))</f>
        <v/>
      </c>
      <c r="K277" s="23">
        <f>IF(I277="","",IFERROR(INDEX(tblReparto[Intérprete],MATCH(I277,tblReparto[Personaje],0)),"PERSONAJE SIN ASIGNAR"))</f>
        <v/>
      </c>
      <c r="L277" s="23">
        <f>IF(OR(J277="",D277=""),"",IF(J277="PERSONAJE SIN ASIGNAR","PERSONAJE SIN ASIGNAR",IF(COUNTIFS(tblDisponibilidad[ID de intérprete],J277,tblDisponibilidad[Fecha],D277)=0,"SIN REGISTRO",IF(COUNTIFS(tblDisponibilidad[ID de intérprete],J277,tblDisponibilidad[Fecha],D277,tblDisponibilidad[Estado],"No disponible")&gt;0,"NO DISPONIBLE",IF(COUNTIFS(tblDisponibilidad[ID de intérprete],J277,tblDisponibilidad[Fecha],D277,tblDisponibilidad[Estado],"Pendiente")&gt;0,"PENDIENTE",IF(COUNTIFS(tblDisponibilidad[ID de intérprete],J277,tblDisponibilidad[Fecha],D277,tblDisponibilidad[Estado],"Disponibilidad parcial")&gt;0,"DISPONIBILIDAD PARCIAL","DISPONIBLE"))))))</f>
        <v/>
      </c>
      <c r="M277" s="23">
        <f>IF(OR(J277="",D277="",E277="",F277=""),"",IF(F277&lt;=E277,"HORARIO NO VÁLIDO",IF(L277&lt;&gt;"DISPONIBILIDAD PARCIAL","",IF(OR(E277&lt;SUMIFS(tblDisponibilidad[Disponible desde],tblDisponibilidad[ID de intérprete],J277,tblDisponibilidad[Fecha],D277),F277&gt;SUMIFS(tblDisponibilidad[Disponible hasta],tblDisponibilidad[ID de intérprete],J277,tblDisponibilidad[Fecha],D277)),"FUERA DE HORARIO","DENTRO DEL HORARIO"))))</f>
        <v/>
      </c>
      <c r="N277" s="23">
        <f>IF(OR(J277="",D277="",E277="",F277="",H277="Cancelada"),"",IF(J277="PERSONAJE SIN ASIGNAR","",IF(SUMPRODUCT((tblEscenas[ID de intérprete]=J277)*(tblEscenas[Fecha propuesta]=D277)*(tblEscenas[Escena]&lt;&gt;B277)*(tblEscenas[Estado de planificación]&lt;&gt;"Cancelada")*(tblEscenas[Hora inicio]&lt;F277)*(tblEscenas[Hora fin]&gt;E277))&gt;0,"SOLAPE","")))</f>
        <v/>
      </c>
      <c r="O277" s="23">
        <f>IF(COUNTA(A277:I277)=0,"",IF(OR(A277="",B277="",D277="",E277="",F277="",I277=""),"INCOMPLETO",IF(J277="PERSONAJE SIN ASIGNAR","PERSONAJE SIN ASIGNAR",IF(M277="HORARIO NO VÁLIDO","INCOMPLETO",IF(L277="NO DISPONIBLE","NO DISPONIBLE",IF(M277="FUERA DE HORARIO","FUERA DE HORARIO",IF(N277="SOLAPE","SOLAPE",IF(L277="PENDIENTE","PENDIENTE",IF(L277="SIN REGISTRO","SIN REGISTRO",IF(OR(L277="DISPONIBLE",AND(L277="DISPONIBILIDAD PARCIAL",M277="DENTRO DEL HORARIO")),"OK","INCOMPLETO"))))))))))</f>
        <v/>
      </c>
      <c r="P277" s="22" t="n"/>
      <c r="Q277" s="23">
        <f>IF(A277="","",IF(AND(H277="Cancelada",Resumen!$C$6="No"),"No","Sí"))</f>
        <v/>
      </c>
      <c r="R277" s="45">
        <f>IF(OR(B277="",D277="",Q277&lt;&gt;"Sí"),0,IF(COUNTIFS($B$5:B277,B277,$D$5:D277,D277,$Q$5:Q277,"Sí")=1,1,0))</f>
        <v/>
      </c>
    </row>
    <row r="278">
      <c r="A278" s="21" t="n"/>
      <c r="B278" s="21" t="n"/>
      <c r="C278" s="22" t="n"/>
      <c r="D278" s="43" t="n"/>
      <c r="E278" s="44" t="n"/>
      <c r="F278" s="44" t="n"/>
      <c r="G278" s="21" t="n"/>
      <c r="H278" s="21" t="n"/>
      <c r="I278" s="21" t="n"/>
      <c r="J278" s="23">
        <f>IF(I278="","",IFERROR(INDEX(tblReparto[ID de intérprete],MATCH(I278,tblReparto[Personaje],0)),"PERSONAJE SIN ASIGNAR"))</f>
        <v/>
      </c>
      <c r="K278" s="23">
        <f>IF(I278="","",IFERROR(INDEX(tblReparto[Intérprete],MATCH(I278,tblReparto[Personaje],0)),"PERSONAJE SIN ASIGNAR"))</f>
        <v/>
      </c>
      <c r="L278" s="23">
        <f>IF(OR(J278="",D278=""),"",IF(J278="PERSONAJE SIN ASIGNAR","PERSONAJE SIN ASIGNAR",IF(COUNTIFS(tblDisponibilidad[ID de intérprete],J278,tblDisponibilidad[Fecha],D278)=0,"SIN REGISTRO",IF(COUNTIFS(tblDisponibilidad[ID de intérprete],J278,tblDisponibilidad[Fecha],D278,tblDisponibilidad[Estado],"No disponible")&gt;0,"NO DISPONIBLE",IF(COUNTIFS(tblDisponibilidad[ID de intérprete],J278,tblDisponibilidad[Fecha],D278,tblDisponibilidad[Estado],"Pendiente")&gt;0,"PENDIENTE",IF(COUNTIFS(tblDisponibilidad[ID de intérprete],J278,tblDisponibilidad[Fecha],D278,tblDisponibilidad[Estado],"Disponibilidad parcial")&gt;0,"DISPONIBILIDAD PARCIAL","DISPONIBLE"))))))</f>
        <v/>
      </c>
      <c r="M278" s="23">
        <f>IF(OR(J278="",D278="",E278="",F278=""),"",IF(F278&lt;=E278,"HORARIO NO VÁLIDO",IF(L278&lt;&gt;"DISPONIBILIDAD PARCIAL","",IF(OR(E278&lt;SUMIFS(tblDisponibilidad[Disponible desde],tblDisponibilidad[ID de intérprete],J278,tblDisponibilidad[Fecha],D278),F278&gt;SUMIFS(tblDisponibilidad[Disponible hasta],tblDisponibilidad[ID de intérprete],J278,tblDisponibilidad[Fecha],D278)),"FUERA DE HORARIO","DENTRO DEL HORARIO"))))</f>
        <v/>
      </c>
      <c r="N278" s="23">
        <f>IF(OR(J278="",D278="",E278="",F278="",H278="Cancelada"),"",IF(J278="PERSONAJE SIN ASIGNAR","",IF(SUMPRODUCT((tblEscenas[ID de intérprete]=J278)*(tblEscenas[Fecha propuesta]=D278)*(tblEscenas[Escena]&lt;&gt;B278)*(tblEscenas[Estado de planificación]&lt;&gt;"Cancelada")*(tblEscenas[Hora inicio]&lt;F278)*(tblEscenas[Hora fin]&gt;E278))&gt;0,"SOLAPE","")))</f>
        <v/>
      </c>
      <c r="O278" s="23">
        <f>IF(COUNTA(A278:I278)=0,"",IF(OR(A278="",B278="",D278="",E278="",F278="",I278=""),"INCOMPLETO",IF(J278="PERSONAJE SIN ASIGNAR","PERSONAJE SIN ASIGNAR",IF(M278="HORARIO NO VÁLIDO","INCOMPLETO",IF(L278="NO DISPONIBLE","NO DISPONIBLE",IF(M278="FUERA DE HORARIO","FUERA DE HORARIO",IF(N278="SOLAPE","SOLAPE",IF(L278="PENDIENTE","PENDIENTE",IF(L278="SIN REGISTRO","SIN REGISTRO",IF(OR(L278="DISPONIBLE",AND(L278="DISPONIBILIDAD PARCIAL",M278="DENTRO DEL HORARIO")),"OK","INCOMPLETO"))))))))))</f>
        <v/>
      </c>
      <c r="P278" s="22" t="n"/>
      <c r="Q278" s="23">
        <f>IF(A278="","",IF(AND(H278="Cancelada",Resumen!$C$6="No"),"No","Sí"))</f>
        <v/>
      </c>
      <c r="R278" s="45">
        <f>IF(OR(B278="",D278="",Q278&lt;&gt;"Sí"),0,IF(COUNTIFS($B$5:B278,B278,$D$5:D278,D278,$Q$5:Q278,"Sí")=1,1,0))</f>
        <v/>
      </c>
    </row>
    <row r="279">
      <c r="A279" s="21" t="n"/>
      <c r="B279" s="21" t="n"/>
      <c r="C279" s="22" t="n"/>
      <c r="D279" s="43" t="n"/>
      <c r="E279" s="44" t="n"/>
      <c r="F279" s="44" t="n"/>
      <c r="G279" s="21" t="n"/>
      <c r="H279" s="21" t="n"/>
      <c r="I279" s="21" t="n"/>
      <c r="J279" s="23">
        <f>IF(I279="","",IFERROR(INDEX(tblReparto[ID de intérprete],MATCH(I279,tblReparto[Personaje],0)),"PERSONAJE SIN ASIGNAR"))</f>
        <v/>
      </c>
      <c r="K279" s="23">
        <f>IF(I279="","",IFERROR(INDEX(tblReparto[Intérprete],MATCH(I279,tblReparto[Personaje],0)),"PERSONAJE SIN ASIGNAR"))</f>
        <v/>
      </c>
      <c r="L279" s="23">
        <f>IF(OR(J279="",D279=""),"",IF(J279="PERSONAJE SIN ASIGNAR","PERSONAJE SIN ASIGNAR",IF(COUNTIFS(tblDisponibilidad[ID de intérprete],J279,tblDisponibilidad[Fecha],D279)=0,"SIN REGISTRO",IF(COUNTIFS(tblDisponibilidad[ID de intérprete],J279,tblDisponibilidad[Fecha],D279,tblDisponibilidad[Estado],"No disponible")&gt;0,"NO DISPONIBLE",IF(COUNTIFS(tblDisponibilidad[ID de intérprete],J279,tblDisponibilidad[Fecha],D279,tblDisponibilidad[Estado],"Pendiente")&gt;0,"PENDIENTE",IF(COUNTIFS(tblDisponibilidad[ID de intérprete],J279,tblDisponibilidad[Fecha],D279,tblDisponibilidad[Estado],"Disponibilidad parcial")&gt;0,"DISPONIBILIDAD PARCIAL","DISPONIBLE"))))))</f>
        <v/>
      </c>
      <c r="M279" s="23">
        <f>IF(OR(J279="",D279="",E279="",F279=""),"",IF(F279&lt;=E279,"HORARIO NO VÁLIDO",IF(L279&lt;&gt;"DISPONIBILIDAD PARCIAL","",IF(OR(E279&lt;SUMIFS(tblDisponibilidad[Disponible desde],tblDisponibilidad[ID de intérprete],J279,tblDisponibilidad[Fecha],D279),F279&gt;SUMIFS(tblDisponibilidad[Disponible hasta],tblDisponibilidad[ID de intérprete],J279,tblDisponibilidad[Fecha],D279)),"FUERA DE HORARIO","DENTRO DEL HORARIO"))))</f>
        <v/>
      </c>
      <c r="N279" s="23">
        <f>IF(OR(J279="",D279="",E279="",F279="",H279="Cancelada"),"",IF(J279="PERSONAJE SIN ASIGNAR","",IF(SUMPRODUCT((tblEscenas[ID de intérprete]=J279)*(tblEscenas[Fecha propuesta]=D279)*(tblEscenas[Escena]&lt;&gt;B279)*(tblEscenas[Estado de planificación]&lt;&gt;"Cancelada")*(tblEscenas[Hora inicio]&lt;F279)*(tblEscenas[Hora fin]&gt;E279))&gt;0,"SOLAPE","")))</f>
        <v/>
      </c>
      <c r="O279" s="23">
        <f>IF(COUNTA(A279:I279)=0,"",IF(OR(A279="",B279="",D279="",E279="",F279="",I279=""),"INCOMPLETO",IF(J279="PERSONAJE SIN ASIGNAR","PERSONAJE SIN ASIGNAR",IF(M279="HORARIO NO VÁLIDO","INCOMPLETO",IF(L279="NO DISPONIBLE","NO DISPONIBLE",IF(M279="FUERA DE HORARIO","FUERA DE HORARIO",IF(N279="SOLAPE","SOLAPE",IF(L279="PENDIENTE","PENDIENTE",IF(L279="SIN REGISTRO","SIN REGISTRO",IF(OR(L279="DISPONIBLE",AND(L279="DISPONIBILIDAD PARCIAL",M279="DENTRO DEL HORARIO")),"OK","INCOMPLETO"))))))))))</f>
        <v/>
      </c>
      <c r="P279" s="22" t="n"/>
      <c r="Q279" s="23">
        <f>IF(A279="","",IF(AND(H279="Cancelada",Resumen!$C$6="No"),"No","Sí"))</f>
        <v/>
      </c>
      <c r="R279" s="45">
        <f>IF(OR(B279="",D279="",Q279&lt;&gt;"Sí"),0,IF(COUNTIFS($B$5:B279,B279,$D$5:D279,D279,$Q$5:Q279,"Sí")=1,1,0))</f>
        <v/>
      </c>
    </row>
    <row r="280">
      <c r="A280" s="21" t="n"/>
      <c r="B280" s="21" t="n"/>
      <c r="C280" s="22" t="n"/>
      <c r="D280" s="43" t="n"/>
      <c r="E280" s="44" t="n"/>
      <c r="F280" s="44" t="n"/>
      <c r="G280" s="21" t="n"/>
      <c r="H280" s="21" t="n"/>
      <c r="I280" s="21" t="n"/>
      <c r="J280" s="23">
        <f>IF(I280="","",IFERROR(INDEX(tblReparto[ID de intérprete],MATCH(I280,tblReparto[Personaje],0)),"PERSONAJE SIN ASIGNAR"))</f>
        <v/>
      </c>
      <c r="K280" s="23">
        <f>IF(I280="","",IFERROR(INDEX(tblReparto[Intérprete],MATCH(I280,tblReparto[Personaje],0)),"PERSONAJE SIN ASIGNAR"))</f>
        <v/>
      </c>
      <c r="L280" s="23">
        <f>IF(OR(J280="",D280=""),"",IF(J280="PERSONAJE SIN ASIGNAR","PERSONAJE SIN ASIGNAR",IF(COUNTIFS(tblDisponibilidad[ID de intérprete],J280,tblDisponibilidad[Fecha],D280)=0,"SIN REGISTRO",IF(COUNTIFS(tblDisponibilidad[ID de intérprete],J280,tblDisponibilidad[Fecha],D280,tblDisponibilidad[Estado],"No disponible")&gt;0,"NO DISPONIBLE",IF(COUNTIFS(tblDisponibilidad[ID de intérprete],J280,tblDisponibilidad[Fecha],D280,tblDisponibilidad[Estado],"Pendiente")&gt;0,"PENDIENTE",IF(COUNTIFS(tblDisponibilidad[ID de intérprete],J280,tblDisponibilidad[Fecha],D280,tblDisponibilidad[Estado],"Disponibilidad parcial")&gt;0,"DISPONIBILIDAD PARCIAL","DISPONIBLE"))))))</f>
        <v/>
      </c>
      <c r="M280" s="23">
        <f>IF(OR(J280="",D280="",E280="",F280=""),"",IF(F280&lt;=E280,"HORARIO NO VÁLIDO",IF(L280&lt;&gt;"DISPONIBILIDAD PARCIAL","",IF(OR(E280&lt;SUMIFS(tblDisponibilidad[Disponible desde],tblDisponibilidad[ID de intérprete],J280,tblDisponibilidad[Fecha],D280),F280&gt;SUMIFS(tblDisponibilidad[Disponible hasta],tblDisponibilidad[ID de intérprete],J280,tblDisponibilidad[Fecha],D280)),"FUERA DE HORARIO","DENTRO DEL HORARIO"))))</f>
        <v/>
      </c>
      <c r="N280" s="23">
        <f>IF(OR(J280="",D280="",E280="",F280="",H280="Cancelada"),"",IF(J280="PERSONAJE SIN ASIGNAR","",IF(SUMPRODUCT((tblEscenas[ID de intérprete]=J280)*(tblEscenas[Fecha propuesta]=D280)*(tblEscenas[Escena]&lt;&gt;B280)*(tblEscenas[Estado de planificación]&lt;&gt;"Cancelada")*(tblEscenas[Hora inicio]&lt;F280)*(tblEscenas[Hora fin]&gt;E280))&gt;0,"SOLAPE","")))</f>
        <v/>
      </c>
      <c r="O280" s="23">
        <f>IF(COUNTA(A280:I280)=0,"",IF(OR(A280="",B280="",D280="",E280="",F280="",I280=""),"INCOMPLETO",IF(J280="PERSONAJE SIN ASIGNAR","PERSONAJE SIN ASIGNAR",IF(M280="HORARIO NO VÁLIDO","INCOMPLETO",IF(L280="NO DISPONIBLE","NO DISPONIBLE",IF(M280="FUERA DE HORARIO","FUERA DE HORARIO",IF(N280="SOLAPE","SOLAPE",IF(L280="PENDIENTE","PENDIENTE",IF(L280="SIN REGISTRO","SIN REGISTRO",IF(OR(L280="DISPONIBLE",AND(L280="DISPONIBILIDAD PARCIAL",M280="DENTRO DEL HORARIO")),"OK","INCOMPLETO"))))))))))</f>
        <v/>
      </c>
      <c r="P280" s="22" t="n"/>
      <c r="Q280" s="23">
        <f>IF(A280="","",IF(AND(H280="Cancelada",Resumen!$C$6="No"),"No","Sí"))</f>
        <v/>
      </c>
      <c r="R280" s="45">
        <f>IF(OR(B280="",D280="",Q280&lt;&gt;"Sí"),0,IF(COUNTIFS($B$5:B280,B280,$D$5:D280,D280,$Q$5:Q280,"Sí")=1,1,0))</f>
        <v/>
      </c>
    </row>
    <row r="281">
      <c r="A281" s="21" t="n"/>
      <c r="B281" s="21" t="n"/>
      <c r="C281" s="22" t="n"/>
      <c r="D281" s="43" t="n"/>
      <c r="E281" s="44" t="n"/>
      <c r="F281" s="44" t="n"/>
      <c r="G281" s="21" t="n"/>
      <c r="H281" s="21" t="n"/>
      <c r="I281" s="21" t="n"/>
      <c r="J281" s="23">
        <f>IF(I281="","",IFERROR(INDEX(tblReparto[ID de intérprete],MATCH(I281,tblReparto[Personaje],0)),"PERSONAJE SIN ASIGNAR"))</f>
        <v/>
      </c>
      <c r="K281" s="23">
        <f>IF(I281="","",IFERROR(INDEX(tblReparto[Intérprete],MATCH(I281,tblReparto[Personaje],0)),"PERSONAJE SIN ASIGNAR"))</f>
        <v/>
      </c>
      <c r="L281" s="23">
        <f>IF(OR(J281="",D281=""),"",IF(J281="PERSONAJE SIN ASIGNAR","PERSONAJE SIN ASIGNAR",IF(COUNTIFS(tblDisponibilidad[ID de intérprete],J281,tblDisponibilidad[Fecha],D281)=0,"SIN REGISTRO",IF(COUNTIFS(tblDisponibilidad[ID de intérprete],J281,tblDisponibilidad[Fecha],D281,tblDisponibilidad[Estado],"No disponible")&gt;0,"NO DISPONIBLE",IF(COUNTIFS(tblDisponibilidad[ID de intérprete],J281,tblDisponibilidad[Fecha],D281,tblDisponibilidad[Estado],"Pendiente")&gt;0,"PENDIENTE",IF(COUNTIFS(tblDisponibilidad[ID de intérprete],J281,tblDisponibilidad[Fecha],D281,tblDisponibilidad[Estado],"Disponibilidad parcial")&gt;0,"DISPONIBILIDAD PARCIAL","DISPONIBLE"))))))</f>
        <v/>
      </c>
      <c r="M281" s="23">
        <f>IF(OR(J281="",D281="",E281="",F281=""),"",IF(F281&lt;=E281,"HORARIO NO VÁLIDO",IF(L281&lt;&gt;"DISPONIBILIDAD PARCIAL","",IF(OR(E281&lt;SUMIFS(tblDisponibilidad[Disponible desde],tblDisponibilidad[ID de intérprete],J281,tblDisponibilidad[Fecha],D281),F281&gt;SUMIFS(tblDisponibilidad[Disponible hasta],tblDisponibilidad[ID de intérprete],J281,tblDisponibilidad[Fecha],D281)),"FUERA DE HORARIO","DENTRO DEL HORARIO"))))</f>
        <v/>
      </c>
      <c r="N281" s="23">
        <f>IF(OR(J281="",D281="",E281="",F281="",H281="Cancelada"),"",IF(J281="PERSONAJE SIN ASIGNAR","",IF(SUMPRODUCT((tblEscenas[ID de intérprete]=J281)*(tblEscenas[Fecha propuesta]=D281)*(tblEscenas[Escena]&lt;&gt;B281)*(tblEscenas[Estado de planificación]&lt;&gt;"Cancelada")*(tblEscenas[Hora inicio]&lt;F281)*(tblEscenas[Hora fin]&gt;E281))&gt;0,"SOLAPE","")))</f>
        <v/>
      </c>
      <c r="O281" s="23">
        <f>IF(COUNTA(A281:I281)=0,"",IF(OR(A281="",B281="",D281="",E281="",F281="",I281=""),"INCOMPLETO",IF(J281="PERSONAJE SIN ASIGNAR","PERSONAJE SIN ASIGNAR",IF(M281="HORARIO NO VÁLIDO","INCOMPLETO",IF(L281="NO DISPONIBLE","NO DISPONIBLE",IF(M281="FUERA DE HORARIO","FUERA DE HORARIO",IF(N281="SOLAPE","SOLAPE",IF(L281="PENDIENTE","PENDIENTE",IF(L281="SIN REGISTRO","SIN REGISTRO",IF(OR(L281="DISPONIBLE",AND(L281="DISPONIBILIDAD PARCIAL",M281="DENTRO DEL HORARIO")),"OK","INCOMPLETO"))))))))))</f>
        <v/>
      </c>
      <c r="P281" s="22" t="n"/>
      <c r="Q281" s="23">
        <f>IF(A281="","",IF(AND(H281="Cancelada",Resumen!$C$6="No"),"No","Sí"))</f>
        <v/>
      </c>
      <c r="R281" s="45">
        <f>IF(OR(B281="",D281="",Q281&lt;&gt;"Sí"),0,IF(COUNTIFS($B$5:B281,B281,$D$5:D281,D281,$Q$5:Q281,"Sí")=1,1,0))</f>
        <v/>
      </c>
    </row>
    <row r="282">
      <c r="A282" s="21" t="n"/>
      <c r="B282" s="21" t="n"/>
      <c r="C282" s="22" t="n"/>
      <c r="D282" s="43" t="n"/>
      <c r="E282" s="44" t="n"/>
      <c r="F282" s="44" t="n"/>
      <c r="G282" s="21" t="n"/>
      <c r="H282" s="21" t="n"/>
      <c r="I282" s="21" t="n"/>
      <c r="J282" s="23">
        <f>IF(I282="","",IFERROR(INDEX(tblReparto[ID de intérprete],MATCH(I282,tblReparto[Personaje],0)),"PERSONAJE SIN ASIGNAR"))</f>
        <v/>
      </c>
      <c r="K282" s="23">
        <f>IF(I282="","",IFERROR(INDEX(tblReparto[Intérprete],MATCH(I282,tblReparto[Personaje],0)),"PERSONAJE SIN ASIGNAR"))</f>
        <v/>
      </c>
      <c r="L282" s="23">
        <f>IF(OR(J282="",D282=""),"",IF(J282="PERSONAJE SIN ASIGNAR","PERSONAJE SIN ASIGNAR",IF(COUNTIFS(tblDisponibilidad[ID de intérprete],J282,tblDisponibilidad[Fecha],D282)=0,"SIN REGISTRO",IF(COUNTIFS(tblDisponibilidad[ID de intérprete],J282,tblDisponibilidad[Fecha],D282,tblDisponibilidad[Estado],"No disponible")&gt;0,"NO DISPONIBLE",IF(COUNTIFS(tblDisponibilidad[ID de intérprete],J282,tblDisponibilidad[Fecha],D282,tblDisponibilidad[Estado],"Pendiente")&gt;0,"PENDIENTE",IF(COUNTIFS(tblDisponibilidad[ID de intérprete],J282,tblDisponibilidad[Fecha],D282,tblDisponibilidad[Estado],"Disponibilidad parcial")&gt;0,"DISPONIBILIDAD PARCIAL","DISPONIBLE"))))))</f>
        <v/>
      </c>
      <c r="M282" s="23">
        <f>IF(OR(J282="",D282="",E282="",F282=""),"",IF(F282&lt;=E282,"HORARIO NO VÁLIDO",IF(L282&lt;&gt;"DISPONIBILIDAD PARCIAL","",IF(OR(E282&lt;SUMIFS(tblDisponibilidad[Disponible desde],tblDisponibilidad[ID de intérprete],J282,tblDisponibilidad[Fecha],D282),F282&gt;SUMIFS(tblDisponibilidad[Disponible hasta],tblDisponibilidad[ID de intérprete],J282,tblDisponibilidad[Fecha],D282)),"FUERA DE HORARIO","DENTRO DEL HORARIO"))))</f>
        <v/>
      </c>
      <c r="N282" s="23">
        <f>IF(OR(J282="",D282="",E282="",F282="",H282="Cancelada"),"",IF(J282="PERSONAJE SIN ASIGNAR","",IF(SUMPRODUCT((tblEscenas[ID de intérprete]=J282)*(tblEscenas[Fecha propuesta]=D282)*(tblEscenas[Escena]&lt;&gt;B282)*(tblEscenas[Estado de planificación]&lt;&gt;"Cancelada")*(tblEscenas[Hora inicio]&lt;F282)*(tblEscenas[Hora fin]&gt;E282))&gt;0,"SOLAPE","")))</f>
        <v/>
      </c>
      <c r="O282" s="23">
        <f>IF(COUNTA(A282:I282)=0,"",IF(OR(A282="",B282="",D282="",E282="",F282="",I282=""),"INCOMPLETO",IF(J282="PERSONAJE SIN ASIGNAR","PERSONAJE SIN ASIGNAR",IF(M282="HORARIO NO VÁLIDO","INCOMPLETO",IF(L282="NO DISPONIBLE","NO DISPONIBLE",IF(M282="FUERA DE HORARIO","FUERA DE HORARIO",IF(N282="SOLAPE","SOLAPE",IF(L282="PENDIENTE","PENDIENTE",IF(L282="SIN REGISTRO","SIN REGISTRO",IF(OR(L282="DISPONIBLE",AND(L282="DISPONIBILIDAD PARCIAL",M282="DENTRO DEL HORARIO")),"OK","INCOMPLETO"))))))))))</f>
        <v/>
      </c>
      <c r="P282" s="22" t="n"/>
      <c r="Q282" s="23">
        <f>IF(A282="","",IF(AND(H282="Cancelada",Resumen!$C$6="No"),"No","Sí"))</f>
        <v/>
      </c>
      <c r="R282" s="45">
        <f>IF(OR(B282="",D282="",Q282&lt;&gt;"Sí"),0,IF(COUNTIFS($B$5:B282,B282,$D$5:D282,D282,$Q$5:Q282,"Sí")=1,1,0))</f>
        <v/>
      </c>
    </row>
    <row r="283">
      <c r="A283" s="21" t="n"/>
      <c r="B283" s="21" t="n"/>
      <c r="C283" s="22" t="n"/>
      <c r="D283" s="43" t="n"/>
      <c r="E283" s="44" t="n"/>
      <c r="F283" s="44" t="n"/>
      <c r="G283" s="21" t="n"/>
      <c r="H283" s="21" t="n"/>
      <c r="I283" s="21" t="n"/>
      <c r="J283" s="23">
        <f>IF(I283="","",IFERROR(INDEX(tblReparto[ID de intérprete],MATCH(I283,tblReparto[Personaje],0)),"PERSONAJE SIN ASIGNAR"))</f>
        <v/>
      </c>
      <c r="K283" s="23">
        <f>IF(I283="","",IFERROR(INDEX(tblReparto[Intérprete],MATCH(I283,tblReparto[Personaje],0)),"PERSONAJE SIN ASIGNAR"))</f>
        <v/>
      </c>
      <c r="L283" s="23">
        <f>IF(OR(J283="",D283=""),"",IF(J283="PERSONAJE SIN ASIGNAR","PERSONAJE SIN ASIGNAR",IF(COUNTIFS(tblDisponibilidad[ID de intérprete],J283,tblDisponibilidad[Fecha],D283)=0,"SIN REGISTRO",IF(COUNTIFS(tblDisponibilidad[ID de intérprete],J283,tblDisponibilidad[Fecha],D283,tblDisponibilidad[Estado],"No disponible")&gt;0,"NO DISPONIBLE",IF(COUNTIFS(tblDisponibilidad[ID de intérprete],J283,tblDisponibilidad[Fecha],D283,tblDisponibilidad[Estado],"Pendiente")&gt;0,"PENDIENTE",IF(COUNTIFS(tblDisponibilidad[ID de intérprete],J283,tblDisponibilidad[Fecha],D283,tblDisponibilidad[Estado],"Disponibilidad parcial")&gt;0,"DISPONIBILIDAD PARCIAL","DISPONIBLE"))))))</f>
        <v/>
      </c>
      <c r="M283" s="23">
        <f>IF(OR(J283="",D283="",E283="",F283=""),"",IF(F283&lt;=E283,"HORARIO NO VÁLIDO",IF(L283&lt;&gt;"DISPONIBILIDAD PARCIAL","",IF(OR(E283&lt;SUMIFS(tblDisponibilidad[Disponible desde],tblDisponibilidad[ID de intérprete],J283,tblDisponibilidad[Fecha],D283),F283&gt;SUMIFS(tblDisponibilidad[Disponible hasta],tblDisponibilidad[ID de intérprete],J283,tblDisponibilidad[Fecha],D283)),"FUERA DE HORARIO","DENTRO DEL HORARIO"))))</f>
        <v/>
      </c>
      <c r="N283" s="23">
        <f>IF(OR(J283="",D283="",E283="",F283="",H283="Cancelada"),"",IF(J283="PERSONAJE SIN ASIGNAR","",IF(SUMPRODUCT((tblEscenas[ID de intérprete]=J283)*(tblEscenas[Fecha propuesta]=D283)*(tblEscenas[Escena]&lt;&gt;B283)*(tblEscenas[Estado de planificación]&lt;&gt;"Cancelada")*(tblEscenas[Hora inicio]&lt;F283)*(tblEscenas[Hora fin]&gt;E283))&gt;0,"SOLAPE","")))</f>
        <v/>
      </c>
      <c r="O283" s="23">
        <f>IF(COUNTA(A283:I283)=0,"",IF(OR(A283="",B283="",D283="",E283="",F283="",I283=""),"INCOMPLETO",IF(J283="PERSONAJE SIN ASIGNAR","PERSONAJE SIN ASIGNAR",IF(M283="HORARIO NO VÁLIDO","INCOMPLETO",IF(L283="NO DISPONIBLE","NO DISPONIBLE",IF(M283="FUERA DE HORARIO","FUERA DE HORARIO",IF(N283="SOLAPE","SOLAPE",IF(L283="PENDIENTE","PENDIENTE",IF(L283="SIN REGISTRO","SIN REGISTRO",IF(OR(L283="DISPONIBLE",AND(L283="DISPONIBILIDAD PARCIAL",M283="DENTRO DEL HORARIO")),"OK","INCOMPLETO"))))))))))</f>
        <v/>
      </c>
      <c r="P283" s="22" t="n"/>
      <c r="Q283" s="23">
        <f>IF(A283="","",IF(AND(H283="Cancelada",Resumen!$C$6="No"),"No","Sí"))</f>
        <v/>
      </c>
      <c r="R283" s="45">
        <f>IF(OR(B283="",D283="",Q283&lt;&gt;"Sí"),0,IF(COUNTIFS($B$5:B283,B283,$D$5:D283,D283,$Q$5:Q283,"Sí")=1,1,0))</f>
        <v/>
      </c>
    </row>
    <row r="284">
      <c r="A284" s="21" t="n"/>
      <c r="B284" s="21" t="n"/>
      <c r="C284" s="22" t="n"/>
      <c r="D284" s="43" t="n"/>
      <c r="E284" s="44" t="n"/>
      <c r="F284" s="44" t="n"/>
      <c r="G284" s="21" t="n"/>
      <c r="H284" s="21" t="n"/>
      <c r="I284" s="21" t="n"/>
      <c r="J284" s="23">
        <f>IF(I284="","",IFERROR(INDEX(tblReparto[ID de intérprete],MATCH(I284,tblReparto[Personaje],0)),"PERSONAJE SIN ASIGNAR"))</f>
        <v/>
      </c>
      <c r="K284" s="23">
        <f>IF(I284="","",IFERROR(INDEX(tblReparto[Intérprete],MATCH(I284,tblReparto[Personaje],0)),"PERSONAJE SIN ASIGNAR"))</f>
        <v/>
      </c>
      <c r="L284" s="23">
        <f>IF(OR(J284="",D284=""),"",IF(J284="PERSONAJE SIN ASIGNAR","PERSONAJE SIN ASIGNAR",IF(COUNTIFS(tblDisponibilidad[ID de intérprete],J284,tblDisponibilidad[Fecha],D284)=0,"SIN REGISTRO",IF(COUNTIFS(tblDisponibilidad[ID de intérprete],J284,tblDisponibilidad[Fecha],D284,tblDisponibilidad[Estado],"No disponible")&gt;0,"NO DISPONIBLE",IF(COUNTIFS(tblDisponibilidad[ID de intérprete],J284,tblDisponibilidad[Fecha],D284,tblDisponibilidad[Estado],"Pendiente")&gt;0,"PENDIENTE",IF(COUNTIFS(tblDisponibilidad[ID de intérprete],J284,tblDisponibilidad[Fecha],D284,tblDisponibilidad[Estado],"Disponibilidad parcial")&gt;0,"DISPONIBILIDAD PARCIAL","DISPONIBLE"))))))</f>
        <v/>
      </c>
      <c r="M284" s="23">
        <f>IF(OR(J284="",D284="",E284="",F284=""),"",IF(F284&lt;=E284,"HORARIO NO VÁLIDO",IF(L284&lt;&gt;"DISPONIBILIDAD PARCIAL","",IF(OR(E284&lt;SUMIFS(tblDisponibilidad[Disponible desde],tblDisponibilidad[ID de intérprete],J284,tblDisponibilidad[Fecha],D284),F284&gt;SUMIFS(tblDisponibilidad[Disponible hasta],tblDisponibilidad[ID de intérprete],J284,tblDisponibilidad[Fecha],D284)),"FUERA DE HORARIO","DENTRO DEL HORARIO"))))</f>
        <v/>
      </c>
      <c r="N284" s="23">
        <f>IF(OR(J284="",D284="",E284="",F284="",H284="Cancelada"),"",IF(J284="PERSONAJE SIN ASIGNAR","",IF(SUMPRODUCT((tblEscenas[ID de intérprete]=J284)*(tblEscenas[Fecha propuesta]=D284)*(tblEscenas[Escena]&lt;&gt;B284)*(tblEscenas[Estado de planificación]&lt;&gt;"Cancelada")*(tblEscenas[Hora inicio]&lt;F284)*(tblEscenas[Hora fin]&gt;E284))&gt;0,"SOLAPE","")))</f>
        <v/>
      </c>
      <c r="O284" s="23">
        <f>IF(COUNTA(A284:I284)=0,"",IF(OR(A284="",B284="",D284="",E284="",F284="",I284=""),"INCOMPLETO",IF(J284="PERSONAJE SIN ASIGNAR","PERSONAJE SIN ASIGNAR",IF(M284="HORARIO NO VÁLIDO","INCOMPLETO",IF(L284="NO DISPONIBLE","NO DISPONIBLE",IF(M284="FUERA DE HORARIO","FUERA DE HORARIO",IF(N284="SOLAPE","SOLAPE",IF(L284="PENDIENTE","PENDIENTE",IF(L284="SIN REGISTRO","SIN REGISTRO",IF(OR(L284="DISPONIBLE",AND(L284="DISPONIBILIDAD PARCIAL",M284="DENTRO DEL HORARIO")),"OK","INCOMPLETO"))))))))))</f>
        <v/>
      </c>
      <c r="P284" s="22" t="n"/>
      <c r="Q284" s="23">
        <f>IF(A284="","",IF(AND(H284="Cancelada",Resumen!$C$6="No"),"No","Sí"))</f>
        <v/>
      </c>
      <c r="R284" s="45">
        <f>IF(OR(B284="",D284="",Q284&lt;&gt;"Sí"),0,IF(COUNTIFS($B$5:B284,B284,$D$5:D284,D284,$Q$5:Q284,"Sí")=1,1,0))</f>
        <v/>
      </c>
    </row>
    <row r="285">
      <c r="A285" s="21" t="n"/>
      <c r="B285" s="21" t="n"/>
      <c r="C285" s="22" t="n"/>
      <c r="D285" s="43" t="n"/>
      <c r="E285" s="44" t="n"/>
      <c r="F285" s="44" t="n"/>
      <c r="G285" s="21" t="n"/>
      <c r="H285" s="21" t="n"/>
      <c r="I285" s="21" t="n"/>
      <c r="J285" s="23">
        <f>IF(I285="","",IFERROR(INDEX(tblReparto[ID de intérprete],MATCH(I285,tblReparto[Personaje],0)),"PERSONAJE SIN ASIGNAR"))</f>
        <v/>
      </c>
      <c r="K285" s="23">
        <f>IF(I285="","",IFERROR(INDEX(tblReparto[Intérprete],MATCH(I285,tblReparto[Personaje],0)),"PERSONAJE SIN ASIGNAR"))</f>
        <v/>
      </c>
      <c r="L285" s="23">
        <f>IF(OR(J285="",D285=""),"",IF(J285="PERSONAJE SIN ASIGNAR","PERSONAJE SIN ASIGNAR",IF(COUNTIFS(tblDisponibilidad[ID de intérprete],J285,tblDisponibilidad[Fecha],D285)=0,"SIN REGISTRO",IF(COUNTIFS(tblDisponibilidad[ID de intérprete],J285,tblDisponibilidad[Fecha],D285,tblDisponibilidad[Estado],"No disponible")&gt;0,"NO DISPONIBLE",IF(COUNTIFS(tblDisponibilidad[ID de intérprete],J285,tblDisponibilidad[Fecha],D285,tblDisponibilidad[Estado],"Pendiente")&gt;0,"PENDIENTE",IF(COUNTIFS(tblDisponibilidad[ID de intérprete],J285,tblDisponibilidad[Fecha],D285,tblDisponibilidad[Estado],"Disponibilidad parcial")&gt;0,"DISPONIBILIDAD PARCIAL","DISPONIBLE"))))))</f>
        <v/>
      </c>
      <c r="M285" s="23">
        <f>IF(OR(J285="",D285="",E285="",F285=""),"",IF(F285&lt;=E285,"HORARIO NO VÁLIDO",IF(L285&lt;&gt;"DISPONIBILIDAD PARCIAL","",IF(OR(E285&lt;SUMIFS(tblDisponibilidad[Disponible desde],tblDisponibilidad[ID de intérprete],J285,tblDisponibilidad[Fecha],D285),F285&gt;SUMIFS(tblDisponibilidad[Disponible hasta],tblDisponibilidad[ID de intérprete],J285,tblDisponibilidad[Fecha],D285)),"FUERA DE HORARIO","DENTRO DEL HORARIO"))))</f>
        <v/>
      </c>
      <c r="N285" s="23">
        <f>IF(OR(J285="",D285="",E285="",F285="",H285="Cancelada"),"",IF(J285="PERSONAJE SIN ASIGNAR","",IF(SUMPRODUCT((tblEscenas[ID de intérprete]=J285)*(tblEscenas[Fecha propuesta]=D285)*(tblEscenas[Escena]&lt;&gt;B285)*(tblEscenas[Estado de planificación]&lt;&gt;"Cancelada")*(tblEscenas[Hora inicio]&lt;F285)*(tblEscenas[Hora fin]&gt;E285))&gt;0,"SOLAPE","")))</f>
        <v/>
      </c>
      <c r="O285" s="23">
        <f>IF(COUNTA(A285:I285)=0,"",IF(OR(A285="",B285="",D285="",E285="",F285="",I285=""),"INCOMPLETO",IF(J285="PERSONAJE SIN ASIGNAR","PERSONAJE SIN ASIGNAR",IF(M285="HORARIO NO VÁLIDO","INCOMPLETO",IF(L285="NO DISPONIBLE","NO DISPONIBLE",IF(M285="FUERA DE HORARIO","FUERA DE HORARIO",IF(N285="SOLAPE","SOLAPE",IF(L285="PENDIENTE","PENDIENTE",IF(L285="SIN REGISTRO","SIN REGISTRO",IF(OR(L285="DISPONIBLE",AND(L285="DISPONIBILIDAD PARCIAL",M285="DENTRO DEL HORARIO")),"OK","INCOMPLETO"))))))))))</f>
        <v/>
      </c>
      <c r="P285" s="22" t="n"/>
      <c r="Q285" s="23">
        <f>IF(A285="","",IF(AND(H285="Cancelada",Resumen!$C$6="No"),"No","Sí"))</f>
        <v/>
      </c>
      <c r="R285" s="45">
        <f>IF(OR(B285="",D285="",Q285&lt;&gt;"Sí"),0,IF(COUNTIFS($B$5:B285,B285,$D$5:D285,D285,$Q$5:Q285,"Sí")=1,1,0))</f>
        <v/>
      </c>
    </row>
    <row r="286">
      <c r="A286" s="21" t="n"/>
      <c r="B286" s="21" t="n"/>
      <c r="C286" s="22" t="n"/>
      <c r="D286" s="43" t="n"/>
      <c r="E286" s="44" t="n"/>
      <c r="F286" s="44" t="n"/>
      <c r="G286" s="21" t="n"/>
      <c r="H286" s="21" t="n"/>
      <c r="I286" s="21" t="n"/>
      <c r="J286" s="23">
        <f>IF(I286="","",IFERROR(INDEX(tblReparto[ID de intérprete],MATCH(I286,tblReparto[Personaje],0)),"PERSONAJE SIN ASIGNAR"))</f>
        <v/>
      </c>
      <c r="K286" s="23">
        <f>IF(I286="","",IFERROR(INDEX(tblReparto[Intérprete],MATCH(I286,tblReparto[Personaje],0)),"PERSONAJE SIN ASIGNAR"))</f>
        <v/>
      </c>
      <c r="L286" s="23">
        <f>IF(OR(J286="",D286=""),"",IF(J286="PERSONAJE SIN ASIGNAR","PERSONAJE SIN ASIGNAR",IF(COUNTIFS(tblDisponibilidad[ID de intérprete],J286,tblDisponibilidad[Fecha],D286)=0,"SIN REGISTRO",IF(COUNTIFS(tblDisponibilidad[ID de intérprete],J286,tblDisponibilidad[Fecha],D286,tblDisponibilidad[Estado],"No disponible")&gt;0,"NO DISPONIBLE",IF(COUNTIFS(tblDisponibilidad[ID de intérprete],J286,tblDisponibilidad[Fecha],D286,tblDisponibilidad[Estado],"Pendiente")&gt;0,"PENDIENTE",IF(COUNTIFS(tblDisponibilidad[ID de intérprete],J286,tblDisponibilidad[Fecha],D286,tblDisponibilidad[Estado],"Disponibilidad parcial")&gt;0,"DISPONIBILIDAD PARCIAL","DISPONIBLE"))))))</f>
        <v/>
      </c>
      <c r="M286" s="23">
        <f>IF(OR(J286="",D286="",E286="",F286=""),"",IF(F286&lt;=E286,"HORARIO NO VÁLIDO",IF(L286&lt;&gt;"DISPONIBILIDAD PARCIAL","",IF(OR(E286&lt;SUMIFS(tblDisponibilidad[Disponible desde],tblDisponibilidad[ID de intérprete],J286,tblDisponibilidad[Fecha],D286),F286&gt;SUMIFS(tblDisponibilidad[Disponible hasta],tblDisponibilidad[ID de intérprete],J286,tblDisponibilidad[Fecha],D286)),"FUERA DE HORARIO","DENTRO DEL HORARIO"))))</f>
        <v/>
      </c>
      <c r="N286" s="23">
        <f>IF(OR(J286="",D286="",E286="",F286="",H286="Cancelada"),"",IF(J286="PERSONAJE SIN ASIGNAR","",IF(SUMPRODUCT((tblEscenas[ID de intérprete]=J286)*(tblEscenas[Fecha propuesta]=D286)*(tblEscenas[Escena]&lt;&gt;B286)*(tblEscenas[Estado de planificación]&lt;&gt;"Cancelada")*(tblEscenas[Hora inicio]&lt;F286)*(tblEscenas[Hora fin]&gt;E286))&gt;0,"SOLAPE","")))</f>
        <v/>
      </c>
      <c r="O286" s="23">
        <f>IF(COUNTA(A286:I286)=0,"",IF(OR(A286="",B286="",D286="",E286="",F286="",I286=""),"INCOMPLETO",IF(J286="PERSONAJE SIN ASIGNAR","PERSONAJE SIN ASIGNAR",IF(M286="HORARIO NO VÁLIDO","INCOMPLETO",IF(L286="NO DISPONIBLE","NO DISPONIBLE",IF(M286="FUERA DE HORARIO","FUERA DE HORARIO",IF(N286="SOLAPE","SOLAPE",IF(L286="PENDIENTE","PENDIENTE",IF(L286="SIN REGISTRO","SIN REGISTRO",IF(OR(L286="DISPONIBLE",AND(L286="DISPONIBILIDAD PARCIAL",M286="DENTRO DEL HORARIO")),"OK","INCOMPLETO"))))))))))</f>
        <v/>
      </c>
      <c r="P286" s="22" t="n"/>
      <c r="Q286" s="23">
        <f>IF(A286="","",IF(AND(H286="Cancelada",Resumen!$C$6="No"),"No","Sí"))</f>
        <v/>
      </c>
      <c r="R286" s="45">
        <f>IF(OR(B286="",D286="",Q286&lt;&gt;"Sí"),0,IF(COUNTIFS($B$5:B286,B286,$D$5:D286,D286,$Q$5:Q286,"Sí")=1,1,0))</f>
        <v/>
      </c>
    </row>
    <row r="287">
      <c r="A287" s="21" t="n"/>
      <c r="B287" s="21" t="n"/>
      <c r="C287" s="22" t="n"/>
      <c r="D287" s="43" t="n"/>
      <c r="E287" s="44" t="n"/>
      <c r="F287" s="44" t="n"/>
      <c r="G287" s="21" t="n"/>
      <c r="H287" s="21" t="n"/>
      <c r="I287" s="21" t="n"/>
      <c r="J287" s="23">
        <f>IF(I287="","",IFERROR(INDEX(tblReparto[ID de intérprete],MATCH(I287,tblReparto[Personaje],0)),"PERSONAJE SIN ASIGNAR"))</f>
        <v/>
      </c>
      <c r="K287" s="23">
        <f>IF(I287="","",IFERROR(INDEX(tblReparto[Intérprete],MATCH(I287,tblReparto[Personaje],0)),"PERSONAJE SIN ASIGNAR"))</f>
        <v/>
      </c>
      <c r="L287" s="23">
        <f>IF(OR(J287="",D287=""),"",IF(J287="PERSONAJE SIN ASIGNAR","PERSONAJE SIN ASIGNAR",IF(COUNTIFS(tblDisponibilidad[ID de intérprete],J287,tblDisponibilidad[Fecha],D287)=0,"SIN REGISTRO",IF(COUNTIFS(tblDisponibilidad[ID de intérprete],J287,tblDisponibilidad[Fecha],D287,tblDisponibilidad[Estado],"No disponible")&gt;0,"NO DISPONIBLE",IF(COUNTIFS(tblDisponibilidad[ID de intérprete],J287,tblDisponibilidad[Fecha],D287,tblDisponibilidad[Estado],"Pendiente")&gt;0,"PENDIENTE",IF(COUNTIFS(tblDisponibilidad[ID de intérprete],J287,tblDisponibilidad[Fecha],D287,tblDisponibilidad[Estado],"Disponibilidad parcial")&gt;0,"DISPONIBILIDAD PARCIAL","DISPONIBLE"))))))</f>
        <v/>
      </c>
      <c r="M287" s="23">
        <f>IF(OR(J287="",D287="",E287="",F287=""),"",IF(F287&lt;=E287,"HORARIO NO VÁLIDO",IF(L287&lt;&gt;"DISPONIBILIDAD PARCIAL","",IF(OR(E287&lt;SUMIFS(tblDisponibilidad[Disponible desde],tblDisponibilidad[ID de intérprete],J287,tblDisponibilidad[Fecha],D287),F287&gt;SUMIFS(tblDisponibilidad[Disponible hasta],tblDisponibilidad[ID de intérprete],J287,tblDisponibilidad[Fecha],D287)),"FUERA DE HORARIO","DENTRO DEL HORARIO"))))</f>
        <v/>
      </c>
      <c r="N287" s="23">
        <f>IF(OR(J287="",D287="",E287="",F287="",H287="Cancelada"),"",IF(J287="PERSONAJE SIN ASIGNAR","",IF(SUMPRODUCT((tblEscenas[ID de intérprete]=J287)*(tblEscenas[Fecha propuesta]=D287)*(tblEscenas[Escena]&lt;&gt;B287)*(tblEscenas[Estado de planificación]&lt;&gt;"Cancelada")*(tblEscenas[Hora inicio]&lt;F287)*(tblEscenas[Hora fin]&gt;E287))&gt;0,"SOLAPE","")))</f>
        <v/>
      </c>
      <c r="O287" s="23">
        <f>IF(COUNTA(A287:I287)=0,"",IF(OR(A287="",B287="",D287="",E287="",F287="",I287=""),"INCOMPLETO",IF(J287="PERSONAJE SIN ASIGNAR","PERSONAJE SIN ASIGNAR",IF(M287="HORARIO NO VÁLIDO","INCOMPLETO",IF(L287="NO DISPONIBLE","NO DISPONIBLE",IF(M287="FUERA DE HORARIO","FUERA DE HORARIO",IF(N287="SOLAPE","SOLAPE",IF(L287="PENDIENTE","PENDIENTE",IF(L287="SIN REGISTRO","SIN REGISTRO",IF(OR(L287="DISPONIBLE",AND(L287="DISPONIBILIDAD PARCIAL",M287="DENTRO DEL HORARIO")),"OK","INCOMPLETO"))))))))))</f>
        <v/>
      </c>
      <c r="P287" s="22" t="n"/>
      <c r="Q287" s="23">
        <f>IF(A287="","",IF(AND(H287="Cancelada",Resumen!$C$6="No"),"No","Sí"))</f>
        <v/>
      </c>
      <c r="R287" s="45">
        <f>IF(OR(B287="",D287="",Q287&lt;&gt;"Sí"),0,IF(COUNTIFS($B$5:B287,B287,$D$5:D287,D287,$Q$5:Q287,"Sí")=1,1,0))</f>
        <v/>
      </c>
    </row>
    <row r="288">
      <c r="A288" s="21" t="n"/>
      <c r="B288" s="21" t="n"/>
      <c r="C288" s="22" t="n"/>
      <c r="D288" s="43" t="n"/>
      <c r="E288" s="44" t="n"/>
      <c r="F288" s="44" t="n"/>
      <c r="G288" s="21" t="n"/>
      <c r="H288" s="21" t="n"/>
      <c r="I288" s="21" t="n"/>
      <c r="J288" s="23">
        <f>IF(I288="","",IFERROR(INDEX(tblReparto[ID de intérprete],MATCH(I288,tblReparto[Personaje],0)),"PERSONAJE SIN ASIGNAR"))</f>
        <v/>
      </c>
      <c r="K288" s="23">
        <f>IF(I288="","",IFERROR(INDEX(tblReparto[Intérprete],MATCH(I288,tblReparto[Personaje],0)),"PERSONAJE SIN ASIGNAR"))</f>
        <v/>
      </c>
      <c r="L288" s="23">
        <f>IF(OR(J288="",D288=""),"",IF(J288="PERSONAJE SIN ASIGNAR","PERSONAJE SIN ASIGNAR",IF(COUNTIFS(tblDisponibilidad[ID de intérprete],J288,tblDisponibilidad[Fecha],D288)=0,"SIN REGISTRO",IF(COUNTIFS(tblDisponibilidad[ID de intérprete],J288,tblDisponibilidad[Fecha],D288,tblDisponibilidad[Estado],"No disponible")&gt;0,"NO DISPONIBLE",IF(COUNTIFS(tblDisponibilidad[ID de intérprete],J288,tblDisponibilidad[Fecha],D288,tblDisponibilidad[Estado],"Pendiente")&gt;0,"PENDIENTE",IF(COUNTIFS(tblDisponibilidad[ID de intérprete],J288,tblDisponibilidad[Fecha],D288,tblDisponibilidad[Estado],"Disponibilidad parcial")&gt;0,"DISPONIBILIDAD PARCIAL","DISPONIBLE"))))))</f>
        <v/>
      </c>
      <c r="M288" s="23">
        <f>IF(OR(J288="",D288="",E288="",F288=""),"",IF(F288&lt;=E288,"HORARIO NO VÁLIDO",IF(L288&lt;&gt;"DISPONIBILIDAD PARCIAL","",IF(OR(E288&lt;SUMIFS(tblDisponibilidad[Disponible desde],tblDisponibilidad[ID de intérprete],J288,tblDisponibilidad[Fecha],D288),F288&gt;SUMIFS(tblDisponibilidad[Disponible hasta],tblDisponibilidad[ID de intérprete],J288,tblDisponibilidad[Fecha],D288)),"FUERA DE HORARIO","DENTRO DEL HORARIO"))))</f>
        <v/>
      </c>
      <c r="N288" s="23">
        <f>IF(OR(J288="",D288="",E288="",F288="",H288="Cancelada"),"",IF(J288="PERSONAJE SIN ASIGNAR","",IF(SUMPRODUCT((tblEscenas[ID de intérprete]=J288)*(tblEscenas[Fecha propuesta]=D288)*(tblEscenas[Escena]&lt;&gt;B288)*(tblEscenas[Estado de planificación]&lt;&gt;"Cancelada")*(tblEscenas[Hora inicio]&lt;F288)*(tblEscenas[Hora fin]&gt;E288))&gt;0,"SOLAPE","")))</f>
        <v/>
      </c>
      <c r="O288" s="23">
        <f>IF(COUNTA(A288:I288)=0,"",IF(OR(A288="",B288="",D288="",E288="",F288="",I288=""),"INCOMPLETO",IF(J288="PERSONAJE SIN ASIGNAR","PERSONAJE SIN ASIGNAR",IF(M288="HORARIO NO VÁLIDO","INCOMPLETO",IF(L288="NO DISPONIBLE","NO DISPONIBLE",IF(M288="FUERA DE HORARIO","FUERA DE HORARIO",IF(N288="SOLAPE","SOLAPE",IF(L288="PENDIENTE","PENDIENTE",IF(L288="SIN REGISTRO","SIN REGISTRO",IF(OR(L288="DISPONIBLE",AND(L288="DISPONIBILIDAD PARCIAL",M288="DENTRO DEL HORARIO")),"OK","INCOMPLETO"))))))))))</f>
        <v/>
      </c>
      <c r="P288" s="22" t="n"/>
      <c r="Q288" s="23">
        <f>IF(A288="","",IF(AND(H288="Cancelada",Resumen!$C$6="No"),"No","Sí"))</f>
        <v/>
      </c>
      <c r="R288" s="45">
        <f>IF(OR(B288="",D288="",Q288&lt;&gt;"Sí"),0,IF(COUNTIFS($B$5:B288,B288,$D$5:D288,D288,$Q$5:Q288,"Sí")=1,1,0))</f>
        <v/>
      </c>
    </row>
    <row r="289">
      <c r="A289" s="21" t="n"/>
      <c r="B289" s="21" t="n"/>
      <c r="C289" s="22" t="n"/>
      <c r="D289" s="43" t="n"/>
      <c r="E289" s="44" t="n"/>
      <c r="F289" s="44" t="n"/>
      <c r="G289" s="21" t="n"/>
      <c r="H289" s="21" t="n"/>
      <c r="I289" s="21" t="n"/>
      <c r="J289" s="23">
        <f>IF(I289="","",IFERROR(INDEX(tblReparto[ID de intérprete],MATCH(I289,tblReparto[Personaje],0)),"PERSONAJE SIN ASIGNAR"))</f>
        <v/>
      </c>
      <c r="K289" s="23">
        <f>IF(I289="","",IFERROR(INDEX(tblReparto[Intérprete],MATCH(I289,tblReparto[Personaje],0)),"PERSONAJE SIN ASIGNAR"))</f>
        <v/>
      </c>
      <c r="L289" s="23">
        <f>IF(OR(J289="",D289=""),"",IF(J289="PERSONAJE SIN ASIGNAR","PERSONAJE SIN ASIGNAR",IF(COUNTIFS(tblDisponibilidad[ID de intérprete],J289,tblDisponibilidad[Fecha],D289)=0,"SIN REGISTRO",IF(COUNTIFS(tblDisponibilidad[ID de intérprete],J289,tblDisponibilidad[Fecha],D289,tblDisponibilidad[Estado],"No disponible")&gt;0,"NO DISPONIBLE",IF(COUNTIFS(tblDisponibilidad[ID de intérprete],J289,tblDisponibilidad[Fecha],D289,tblDisponibilidad[Estado],"Pendiente")&gt;0,"PENDIENTE",IF(COUNTIFS(tblDisponibilidad[ID de intérprete],J289,tblDisponibilidad[Fecha],D289,tblDisponibilidad[Estado],"Disponibilidad parcial")&gt;0,"DISPONIBILIDAD PARCIAL","DISPONIBLE"))))))</f>
        <v/>
      </c>
      <c r="M289" s="23">
        <f>IF(OR(J289="",D289="",E289="",F289=""),"",IF(F289&lt;=E289,"HORARIO NO VÁLIDO",IF(L289&lt;&gt;"DISPONIBILIDAD PARCIAL","",IF(OR(E289&lt;SUMIFS(tblDisponibilidad[Disponible desde],tblDisponibilidad[ID de intérprete],J289,tblDisponibilidad[Fecha],D289),F289&gt;SUMIFS(tblDisponibilidad[Disponible hasta],tblDisponibilidad[ID de intérprete],J289,tblDisponibilidad[Fecha],D289)),"FUERA DE HORARIO","DENTRO DEL HORARIO"))))</f>
        <v/>
      </c>
      <c r="N289" s="23">
        <f>IF(OR(J289="",D289="",E289="",F289="",H289="Cancelada"),"",IF(J289="PERSONAJE SIN ASIGNAR","",IF(SUMPRODUCT((tblEscenas[ID de intérprete]=J289)*(tblEscenas[Fecha propuesta]=D289)*(tblEscenas[Escena]&lt;&gt;B289)*(tblEscenas[Estado de planificación]&lt;&gt;"Cancelada")*(tblEscenas[Hora inicio]&lt;F289)*(tblEscenas[Hora fin]&gt;E289))&gt;0,"SOLAPE","")))</f>
        <v/>
      </c>
      <c r="O289" s="23">
        <f>IF(COUNTA(A289:I289)=0,"",IF(OR(A289="",B289="",D289="",E289="",F289="",I289=""),"INCOMPLETO",IF(J289="PERSONAJE SIN ASIGNAR","PERSONAJE SIN ASIGNAR",IF(M289="HORARIO NO VÁLIDO","INCOMPLETO",IF(L289="NO DISPONIBLE","NO DISPONIBLE",IF(M289="FUERA DE HORARIO","FUERA DE HORARIO",IF(N289="SOLAPE","SOLAPE",IF(L289="PENDIENTE","PENDIENTE",IF(L289="SIN REGISTRO","SIN REGISTRO",IF(OR(L289="DISPONIBLE",AND(L289="DISPONIBILIDAD PARCIAL",M289="DENTRO DEL HORARIO")),"OK","INCOMPLETO"))))))))))</f>
        <v/>
      </c>
      <c r="P289" s="22" t="n"/>
      <c r="Q289" s="23">
        <f>IF(A289="","",IF(AND(H289="Cancelada",Resumen!$C$6="No"),"No","Sí"))</f>
        <v/>
      </c>
      <c r="R289" s="45">
        <f>IF(OR(B289="",D289="",Q289&lt;&gt;"Sí"),0,IF(COUNTIFS($B$5:B289,B289,$D$5:D289,D289,$Q$5:Q289,"Sí")=1,1,0))</f>
        <v/>
      </c>
    </row>
    <row r="290">
      <c r="A290" s="21" t="n"/>
      <c r="B290" s="21" t="n"/>
      <c r="C290" s="22" t="n"/>
      <c r="D290" s="43" t="n"/>
      <c r="E290" s="44" t="n"/>
      <c r="F290" s="44" t="n"/>
      <c r="G290" s="21" t="n"/>
      <c r="H290" s="21" t="n"/>
      <c r="I290" s="21" t="n"/>
      <c r="J290" s="23">
        <f>IF(I290="","",IFERROR(INDEX(tblReparto[ID de intérprete],MATCH(I290,tblReparto[Personaje],0)),"PERSONAJE SIN ASIGNAR"))</f>
        <v/>
      </c>
      <c r="K290" s="23">
        <f>IF(I290="","",IFERROR(INDEX(tblReparto[Intérprete],MATCH(I290,tblReparto[Personaje],0)),"PERSONAJE SIN ASIGNAR"))</f>
        <v/>
      </c>
      <c r="L290" s="23">
        <f>IF(OR(J290="",D290=""),"",IF(J290="PERSONAJE SIN ASIGNAR","PERSONAJE SIN ASIGNAR",IF(COUNTIFS(tblDisponibilidad[ID de intérprete],J290,tblDisponibilidad[Fecha],D290)=0,"SIN REGISTRO",IF(COUNTIFS(tblDisponibilidad[ID de intérprete],J290,tblDisponibilidad[Fecha],D290,tblDisponibilidad[Estado],"No disponible")&gt;0,"NO DISPONIBLE",IF(COUNTIFS(tblDisponibilidad[ID de intérprete],J290,tblDisponibilidad[Fecha],D290,tblDisponibilidad[Estado],"Pendiente")&gt;0,"PENDIENTE",IF(COUNTIFS(tblDisponibilidad[ID de intérprete],J290,tblDisponibilidad[Fecha],D290,tblDisponibilidad[Estado],"Disponibilidad parcial")&gt;0,"DISPONIBILIDAD PARCIAL","DISPONIBLE"))))))</f>
        <v/>
      </c>
      <c r="M290" s="23">
        <f>IF(OR(J290="",D290="",E290="",F290=""),"",IF(F290&lt;=E290,"HORARIO NO VÁLIDO",IF(L290&lt;&gt;"DISPONIBILIDAD PARCIAL","",IF(OR(E290&lt;SUMIFS(tblDisponibilidad[Disponible desde],tblDisponibilidad[ID de intérprete],J290,tblDisponibilidad[Fecha],D290),F290&gt;SUMIFS(tblDisponibilidad[Disponible hasta],tblDisponibilidad[ID de intérprete],J290,tblDisponibilidad[Fecha],D290)),"FUERA DE HORARIO","DENTRO DEL HORARIO"))))</f>
        <v/>
      </c>
      <c r="N290" s="23">
        <f>IF(OR(J290="",D290="",E290="",F290="",H290="Cancelada"),"",IF(J290="PERSONAJE SIN ASIGNAR","",IF(SUMPRODUCT((tblEscenas[ID de intérprete]=J290)*(tblEscenas[Fecha propuesta]=D290)*(tblEscenas[Escena]&lt;&gt;B290)*(tblEscenas[Estado de planificación]&lt;&gt;"Cancelada")*(tblEscenas[Hora inicio]&lt;F290)*(tblEscenas[Hora fin]&gt;E290))&gt;0,"SOLAPE","")))</f>
        <v/>
      </c>
      <c r="O290" s="23">
        <f>IF(COUNTA(A290:I290)=0,"",IF(OR(A290="",B290="",D290="",E290="",F290="",I290=""),"INCOMPLETO",IF(J290="PERSONAJE SIN ASIGNAR","PERSONAJE SIN ASIGNAR",IF(M290="HORARIO NO VÁLIDO","INCOMPLETO",IF(L290="NO DISPONIBLE","NO DISPONIBLE",IF(M290="FUERA DE HORARIO","FUERA DE HORARIO",IF(N290="SOLAPE","SOLAPE",IF(L290="PENDIENTE","PENDIENTE",IF(L290="SIN REGISTRO","SIN REGISTRO",IF(OR(L290="DISPONIBLE",AND(L290="DISPONIBILIDAD PARCIAL",M290="DENTRO DEL HORARIO")),"OK","INCOMPLETO"))))))))))</f>
        <v/>
      </c>
      <c r="P290" s="22" t="n"/>
      <c r="Q290" s="23">
        <f>IF(A290="","",IF(AND(H290="Cancelada",Resumen!$C$6="No"),"No","Sí"))</f>
        <v/>
      </c>
      <c r="R290" s="45">
        <f>IF(OR(B290="",D290="",Q290&lt;&gt;"Sí"),0,IF(COUNTIFS($B$5:B290,B290,$D$5:D290,D290,$Q$5:Q290,"Sí")=1,1,0))</f>
        <v/>
      </c>
    </row>
    <row r="291">
      <c r="A291" s="21" t="n"/>
      <c r="B291" s="21" t="n"/>
      <c r="C291" s="22" t="n"/>
      <c r="D291" s="43" t="n"/>
      <c r="E291" s="44" t="n"/>
      <c r="F291" s="44" t="n"/>
      <c r="G291" s="21" t="n"/>
      <c r="H291" s="21" t="n"/>
      <c r="I291" s="21" t="n"/>
      <c r="J291" s="23">
        <f>IF(I291="","",IFERROR(INDEX(tblReparto[ID de intérprete],MATCH(I291,tblReparto[Personaje],0)),"PERSONAJE SIN ASIGNAR"))</f>
        <v/>
      </c>
      <c r="K291" s="23">
        <f>IF(I291="","",IFERROR(INDEX(tblReparto[Intérprete],MATCH(I291,tblReparto[Personaje],0)),"PERSONAJE SIN ASIGNAR"))</f>
        <v/>
      </c>
      <c r="L291" s="23">
        <f>IF(OR(J291="",D291=""),"",IF(J291="PERSONAJE SIN ASIGNAR","PERSONAJE SIN ASIGNAR",IF(COUNTIFS(tblDisponibilidad[ID de intérprete],J291,tblDisponibilidad[Fecha],D291)=0,"SIN REGISTRO",IF(COUNTIFS(tblDisponibilidad[ID de intérprete],J291,tblDisponibilidad[Fecha],D291,tblDisponibilidad[Estado],"No disponible")&gt;0,"NO DISPONIBLE",IF(COUNTIFS(tblDisponibilidad[ID de intérprete],J291,tblDisponibilidad[Fecha],D291,tblDisponibilidad[Estado],"Pendiente")&gt;0,"PENDIENTE",IF(COUNTIFS(tblDisponibilidad[ID de intérprete],J291,tblDisponibilidad[Fecha],D291,tblDisponibilidad[Estado],"Disponibilidad parcial")&gt;0,"DISPONIBILIDAD PARCIAL","DISPONIBLE"))))))</f>
        <v/>
      </c>
      <c r="M291" s="23">
        <f>IF(OR(J291="",D291="",E291="",F291=""),"",IF(F291&lt;=E291,"HORARIO NO VÁLIDO",IF(L291&lt;&gt;"DISPONIBILIDAD PARCIAL","",IF(OR(E291&lt;SUMIFS(tblDisponibilidad[Disponible desde],tblDisponibilidad[ID de intérprete],J291,tblDisponibilidad[Fecha],D291),F291&gt;SUMIFS(tblDisponibilidad[Disponible hasta],tblDisponibilidad[ID de intérprete],J291,tblDisponibilidad[Fecha],D291)),"FUERA DE HORARIO","DENTRO DEL HORARIO"))))</f>
        <v/>
      </c>
      <c r="N291" s="23">
        <f>IF(OR(J291="",D291="",E291="",F291="",H291="Cancelada"),"",IF(J291="PERSONAJE SIN ASIGNAR","",IF(SUMPRODUCT((tblEscenas[ID de intérprete]=J291)*(tblEscenas[Fecha propuesta]=D291)*(tblEscenas[Escena]&lt;&gt;B291)*(tblEscenas[Estado de planificación]&lt;&gt;"Cancelada")*(tblEscenas[Hora inicio]&lt;F291)*(tblEscenas[Hora fin]&gt;E291))&gt;0,"SOLAPE","")))</f>
        <v/>
      </c>
      <c r="O291" s="23">
        <f>IF(COUNTA(A291:I291)=0,"",IF(OR(A291="",B291="",D291="",E291="",F291="",I291=""),"INCOMPLETO",IF(J291="PERSONAJE SIN ASIGNAR","PERSONAJE SIN ASIGNAR",IF(M291="HORARIO NO VÁLIDO","INCOMPLETO",IF(L291="NO DISPONIBLE","NO DISPONIBLE",IF(M291="FUERA DE HORARIO","FUERA DE HORARIO",IF(N291="SOLAPE","SOLAPE",IF(L291="PENDIENTE","PENDIENTE",IF(L291="SIN REGISTRO","SIN REGISTRO",IF(OR(L291="DISPONIBLE",AND(L291="DISPONIBILIDAD PARCIAL",M291="DENTRO DEL HORARIO")),"OK","INCOMPLETO"))))))))))</f>
        <v/>
      </c>
      <c r="P291" s="22" t="n"/>
      <c r="Q291" s="23">
        <f>IF(A291="","",IF(AND(H291="Cancelada",Resumen!$C$6="No"),"No","Sí"))</f>
        <v/>
      </c>
      <c r="R291" s="45">
        <f>IF(OR(B291="",D291="",Q291&lt;&gt;"Sí"),0,IF(COUNTIFS($B$5:B291,B291,$D$5:D291,D291,$Q$5:Q291,"Sí")=1,1,0))</f>
        <v/>
      </c>
    </row>
    <row r="292">
      <c r="A292" s="21" t="n"/>
      <c r="B292" s="21" t="n"/>
      <c r="C292" s="22" t="n"/>
      <c r="D292" s="43" t="n"/>
      <c r="E292" s="44" t="n"/>
      <c r="F292" s="44" t="n"/>
      <c r="G292" s="21" t="n"/>
      <c r="H292" s="21" t="n"/>
      <c r="I292" s="21" t="n"/>
      <c r="J292" s="23">
        <f>IF(I292="","",IFERROR(INDEX(tblReparto[ID de intérprete],MATCH(I292,tblReparto[Personaje],0)),"PERSONAJE SIN ASIGNAR"))</f>
        <v/>
      </c>
      <c r="K292" s="23">
        <f>IF(I292="","",IFERROR(INDEX(tblReparto[Intérprete],MATCH(I292,tblReparto[Personaje],0)),"PERSONAJE SIN ASIGNAR"))</f>
        <v/>
      </c>
      <c r="L292" s="23">
        <f>IF(OR(J292="",D292=""),"",IF(J292="PERSONAJE SIN ASIGNAR","PERSONAJE SIN ASIGNAR",IF(COUNTIFS(tblDisponibilidad[ID de intérprete],J292,tblDisponibilidad[Fecha],D292)=0,"SIN REGISTRO",IF(COUNTIFS(tblDisponibilidad[ID de intérprete],J292,tblDisponibilidad[Fecha],D292,tblDisponibilidad[Estado],"No disponible")&gt;0,"NO DISPONIBLE",IF(COUNTIFS(tblDisponibilidad[ID de intérprete],J292,tblDisponibilidad[Fecha],D292,tblDisponibilidad[Estado],"Pendiente")&gt;0,"PENDIENTE",IF(COUNTIFS(tblDisponibilidad[ID de intérprete],J292,tblDisponibilidad[Fecha],D292,tblDisponibilidad[Estado],"Disponibilidad parcial")&gt;0,"DISPONIBILIDAD PARCIAL","DISPONIBLE"))))))</f>
        <v/>
      </c>
      <c r="M292" s="23">
        <f>IF(OR(J292="",D292="",E292="",F292=""),"",IF(F292&lt;=E292,"HORARIO NO VÁLIDO",IF(L292&lt;&gt;"DISPONIBILIDAD PARCIAL","",IF(OR(E292&lt;SUMIFS(tblDisponibilidad[Disponible desde],tblDisponibilidad[ID de intérprete],J292,tblDisponibilidad[Fecha],D292),F292&gt;SUMIFS(tblDisponibilidad[Disponible hasta],tblDisponibilidad[ID de intérprete],J292,tblDisponibilidad[Fecha],D292)),"FUERA DE HORARIO","DENTRO DEL HORARIO"))))</f>
        <v/>
      </c>
      <c r="N292" s="23">
        <f>IF(OR(J292="",D292="",E292="",F292="",H292="Cancelada"),"",IF(J292="PERSONAJE SIN ASIGNAR","",IF(SUMPRODUCT((tblEscenas[ID de intérprete]=J292)*(tblEscenas[Fecha propuesta]=D292)*(tblEscenas[Escena]&lt;&gt;B292)*(tblEscenas[Estado de planificación]&lt;&gt;"Cancelada")*(tblEscenas[Hora inicio]&lt;F292)*(tblEscenas[Hora fin]&gt;E292))&gt;0,"SOLAPE","")))</f>
        <v/>
      </c>
      <c r="O292" s="23">
        <f>IF(COUNTA(A292:I292)=0,"",IF(OR(A292="",B292="",D292="",E292="",F292="",I292=""),"INCOMPLETO",IF(J292="PERSONAJE SIN ASIGNAR","PERSONAJE SIN ASIGNAR",IF(M292="HORARIO NO VÁLIDO","INCOMPLETO",IF(L292="NO DISPONIBLE","NO DISPONIBLE",IF(M292="FUERA DE HORARIO","FUERA DE HORARIO",IF(N292="SOLAPE","SOLAPE",IF(L292="PENDIENTE","PENDIENTE",IF(L292="SIN REGISTRO","SIN REGISTRO",IF(OR(L292="DISPONIBLE",AND(L292="DISPONIBILIDAD PARCIAL",M292="DENTRO DEL HORARIO")),"OK","INCOMPLETO"))))))))))</f>
        <v/>
      </c>
      <c r="P292" s="22" t="n"/>
      <c r="Q292" s="23">
        <f>IF(A292="","",IF(AND(H292="Cancelada",Resumen!$C$6="No"),"No","Sí"))</f>
        <v/>
      </c>
      <c r="R292" s="45">
        <f>IF(OR(B292="",D292="",Q292&lt;&gt;"Sí"),0,IF(COUNTIFS($B$5:B292,B292,$D$5:D292,D292,$Q$5:Q292,"Sí")=1,1,0))</f>
        <v/>
      </c>
    </row>
    <row r="293">
      <c r="A293" s="21" t="n"/>
      <c r="B293" s="21" t="n"/>
      <c r="C293" s="22" t="n"/>
      <c r="D293" s="43" t="n"/>
      <c r="E293" s="44" t="n"/>
      <c r="F293" s="44" t="n"/>
      <c r="G293" s="21" t="n"/>
      <c r="H293" s="21" t="n"/>
      <c r="I293" s="21" t="n"/>
      <c r="J293" s="23">
        <f>IF(I293="","",IFERROR(INDEX(tblReparto[ID de intérprete],MATCH(I293,tblReparto[Personaje],0)),"PERSONAJE SIN ASIGNAR"))</f>
        <v/>
      </c>
      <c r="K293" s="23">
        <f>IF(I293="","",IFERROR(INDEX(tblReparto[Intérprete],MATCH(I293,tblReparto[Personaje],0)),"PERSONAJE SIN ASIGNAR"))</f>
        <v/>
      </c>
      <c r="L293" s="23">
        <f>IF(OR(J293="",D293=""),"",IF(J293="PERSONAJE SIN ASIGNAR","PERSONAJE SIN ASIGNAR",IF(COUNTIFS(tblDisponibilidad[ID de intérprete],J293,tblDisponibilidad[Fecha],D293)=0,"SIN REGISTRO",IF(COUNTIFS(tblDisponibilidad[ID de intérprete],J293,tblDisponibilidad[Fecha],D293,tblDisponibilidad[Estado],"No disponible")&gt;0,"NO DISPONIBLE",IF(COUNTIFS(tblDisponibilidad[ID de intérprete],J293,tblDisponibilidad[Fecha],D293,tblDisponibilidad[Estado],"Pendiente")&gt;0,"PENDIENTE",IF(COUNTIFS(tblDisponibilidad[ID de intérprete],J293,tblDisponibilidad[Fecha],D293,tblDisponibilidad[Estado],"Disponibilidad parcial")&gt;0,"DISPONIBILIDAD PARCIAL","DISPONIBLE"))))))</f>
        <v/>
      </c>
      <c r="M293" s="23">
        <f>IF(OR(J293="",D293="",E293="",F293=""),"",IF(F293&lt;=E293,"HORARIO NO VÁLIDO",IF(L293&lt;&gt;"DISPONIBILIDAD PARCIAL","",IF(OR(E293&lt;SUMIFS(tblDisponibilidad[Disponible desde],tblDisponibilidad[ID de intérprete],J293,tblDisponibilidad[Fecha],D293),F293&gt;SUMIFS(tblDisponibilidad[Disponible hasta],tblDisponibilidad[ID de intérprete],J293,tblDisponibilidad[Fecha],D293)),"FUERA DE HORARIO","DENTRO DEL HORARIO"))))</f>
        <v/>
      </c>
      <c r="N293" s="23">
        <f>IF(OR(J293="",D293="",E293="",F293="",H293="Cancelada"),"",IF(J293="PERSONAJE SIN ASIGNAR","",IF(SUMPRODUCT((tblEscenas[ID de intérprete]=J293)*(tblEscenas[Fecha propuesta]=D293)*(tblEscenas[Escena]&lt;&gt;B293)*(tblEscenas[Estado de planificación]&lt;&gt;"Cancelada")*(tblEscenas[Hora inicio]&lt;F293)*(tblEscenas[Hora fin]&gt;E293))&gt;0,"SOLAPE","")))</f>
        <v/>
      </c>
      <c r="O293" s="23">
        <f>IF(COUNTA(A293:I293)=0,"",IF(OR(A293="",B293="",D293="",E293="",F293="",I293=""),"INCOMPLETO",IF(J293="PERSONAJE SIN ASIGNAR","PERSONAJE SIN ASIGNAR",IF(M293="HORARIO NO VÁLIDO","INCOMPLETO",IF(L293="NO DISPONIBLE","NO DISPONIBLE",IF(M293="FUERA DE HORARIO","FUERA DE HORARIO",IF(N293="SOLAPE","SOLAPE",IF(L293="PENDIENTE","PENDIENTE",IF(L293="SIN REGISTRO","SIN REGISTRO",IF(OR(L293="DISPONIBLE",AND(L293="DISPONIBILIDAD PARCIAL",M293="DENTRO DEL HORARIO")),"OK","INCOMPLETO"))))))))))</f>
        <v/>
      </c>
      <c r="P293" s="22" t="n"/>
      <c r="Q293" s="23">
        <f>IF(A293="","",IF(AND(H293="Cancelada",Resumen!$C$6="No"),"No","Sí"))</f>
        <v/>
      </c>
      <c r="R293" s="45">
        <f>IF(OR(B293="",D293="",Q293&lt;&gt;"Sí"),0,IF(COUNTIFS($B$5:B293,B293,$D$5:D293,D293,$Q$5:Q293,"Sí")=1,1,0))</f>
        <v/>
      </c>
    </row>
    <row r="294">
      <c r="A294" s="21" t="n"/>
      <c r="B294" s="21" t="n"/>
      <c r="C294" s="22" t="n"/>
      <c r="D294" s="43" t="n"/>
      <c r="E294" s="44" t="n"/>
      <c r="F294" s="44" t="n"/>
      <c r="G294" s="21" t="n"/>
      <c r="H294" s="21" t="n"/>
      <c r="I294" s="21" t="n"/>
      <c r="J294" s="23">
        <f>IF(I294="","",IFERROR(INDEX(tblReparto[ID de intérprete],MATCH(I294,tblReparto[Personaje],0)),"PERSONAJE SIN ASIGNAR"))</f>
        <v/>
      </c>
      <c r="K294" s="23">
        <f>IF(I294="","",IFERROR(INDEX(tblReparto[Intérprete],MATCH(I294,tblReparto[Personaje],0)),"PERSONAJE SIN ASIGNAR"))</f>
        <v/>
      </c>
      <c r="L294" s="23">
        <f>IF(OR(J294="",D294=""),"",IF(J294="PERSONAJE SIN ASIGNAR","PERSONAJE SIN ASIGNAR",IF(COUNTIFS(tblDisponibilidad[ID de intérprete],J294,tblDisponibilidad[Fecha],D294)=0,"SIN REGISTRO",IF(COUNTIFS(tblDisponibilidad[ID de intérprete],J294,tblDisponibilidad[Fecha],D294,tblDisponibilidad[Estado],"No disponible")&gt;0,"NO DISPONIBLE",IF(COUNTIFS(tblDisponibilidad[ID de intérprete],J294,tblDisponibilidad[Fecha],D294,tblDisponibilidad[Estado],"Pendiente")&gt;0,"PENDIENTE",IF(COUNTIFS(tblDisponibilidad[ID de intérprete],J294,tblDisponibilidad[Fecha],D294,tblDisponibilidad[Estado],"Disponibilidad parcial")&gt;0,"DISPONIBILIDAD PARCIAL","DISPONIBLE"))))))</f>
        <v/>
      </c>
      <c r="M294" s="23">
        <f>IF(OR(J294="",D294="",E294="",F294=""),"",IF(F294&lt;=E294,"HORARIO NO VÁLIDO",IF(L294&lt;&gt;"DISPONIBILIDAD PARCIAL","",IF(OR(E294&lt;SUMIFS(tblDisponibilidad[Disponible desde],tblDisponibilidad[ID de intérprete],J294,tblDisponibilidad[Fecha],D294),F294&gt;SUMIFS(tblDisponibilidad[Disponible hasta],tblDisponibilidad[ID de intérprete],J294,tblDisponibilidad[Fecha],D294)),"FUERA DE HORARIO","DENTRO DEL HORARIO"))))</f>
        <v/>
      </c>
      <c r="N294" s="23">
        <f>IF(OR(J294="",D294="",E294="",F294="",H294="Cancelada"),"",IF(J294="PERSONAJE SIN ASIGNAR","",IF(SUMPRODUCT((tblEscenas[ID de intérprete]=J294)*(tblEscenas[Fecha propuesta]=D294)*(tblEscenas[Escena]&lt;&gt;B294)*(tblEscenas[Estado de planificación]&lt;&gt;"Cancelada")*(tblEscenas[Hora inicio]&lt;F294)*(tblEscenas[Hora fin]&gt;E294))&gt;0,"SOLAPE","")))</f>
        <v/>
      </c>
      <c r="O294" s="23">
        <f>IF(COUNTA(A294:I294)=0,"",IF(OR(A294="",B294="",D294="",E294="",F294="",I294=""),"INCOMPLETO",IF(J294="PERSONAJE SIN ASIGNAR","PERSONAJE SIN ASIGNAR",IF(M294="HORARIO NO VÁLIDO","INCOMPLETO",IF(L294="NO DISPONIBLE","NO DISPONIBLE",IF(M294="FUERA DE HORARIO","FUERA DE HORARIO",IF(N294="SOLAPE","SOLAPE",IF(L294="PENDIENTE","PENDIENTE",IF(L294="SIN REGISTRO","SIN REGISTRO",IF(OR(L294="DISPONIBLE",AND(L294="DISPONIBILIDAD PARCIAL",M294="DENTRO DEL HORARIO")),"OK","INCOMPLETO"))))))))))</f>
        <v/>
      </c>
      <c r="P294" s="22" t="n"/>
      <c r="Q294" s="23">
        <f>IF(A294="","",IF(AND(H294="Cancelada",Resumen!$C$6="No"),"No","Sí"))</f>
        <v/>
      </c>
      <c r="R294" s="45">
        <f>IF(OR(B294="",D294="",Q294&lt;&gt;"Sí"),0,IF(COUNTIFS($B$5:B294,B294,$D$5:D294,D294,$Q$5:Q294,"Sí")=1,1,0))</f>
        <v/>
      </c>
    </row>
    <row r="295">
      <c r="A295" s="21" t="n"/>
      <c r="B295" s="21" t="n"/>
      <c r="C295" s="22" t="n"/>
      <c r="D295" s="43" t="n"/>
      <c r="E295" s="44" t="n"/>
      <c r="F295" s="44" t="n"/>
      <c r="G295" s="21" t="n"/>
      <c r="H295" s="21" t="n"/>
      <c r="I295" s="21" t="n"/>
      <c r="J295" s="23">
        <f>IF(I295="","",IFERROR(INDEX(tblReparto[ID de intérprete],MATCH(I295,tblReparto[Personaje],0)),"PERSONAJE SIN ASIGNAR"))</f>
        <v/>
      </c>
      <c r="K295" s="23">
        <f>IF(I295="","",IFERROR(INDEX(tblReparto[Intérprete],MATCH(I295,tblReparto[Personaje],0)),"PERSONAJE SIN ASIGNAR"))</f>
        <v/>
      </c>
      <c r="L295" s="23">
        <f>IF(OR(J295="",D295=""),"",IF(J295="PERSONAJE SIN ASIGNAR","PERSONAJE SIN ASIGNAR",IF(COUNTIFS(tblDisponibilidad[ID de intérprete],J295,tblDisponibilidad[Fecha],D295)=0,"SIN REGISTRO",IF(COUNTIFS(tblDisponibilidad[ID de intérprete],J295,tblDisponibilidad[Fecha],D295,tblDisponibilidad[Estado],"No disponible")&gt;0,"NO DISPONIBLE",IF(COUNTIFS(tblDisponibilidad[ID de intérprete],J295,tblDisponibilidad[Fecha],D295,tblDisponibilidad[Estado],"Pendiente")&gt;0,"PENDIENTE",IF(COUNTIFS(tblDisponibilidad[ID de intérprete],J295,tblDisponibilidad[Fecha],D295,tblDisponibilidad[Estado],"Disponibilidad parcial")&gt;0,"DISPONIBILIDAD PARCIAL","DISPONIBLE"))))))</f>
        <v/>
      </c>
      <c r="M295" s="23">
        <f>IF(OR(J295="",D295="",E295="",F295=""),"",IF(F295&lt;=E295,"HORARIO NO VÁLIDO",IF(L295&lt;&gt;"DISPONIBILIDAD PARCIAL","",IF(OR(E295&lt;SUMIFS(tblDisponibilidad[Disponible desde],tblDisponibilidad[ID de intérprete],J295,tblDisponibilidad[Fecha],D295),F295&gt;SUMIFS(tblDisponibilidad[Disponible hasta],tblDisponibilidad[ID de intérprete],J295,tblDisponibilidad[Fecha],D295)),"FUERA DE HORARIO","DENTRO DEL HORARIO"))))</f>
        <v/>
      </c>
      <c r="N295" s="23">
        <f>IF(OR(J295="",D295="",E295="",F295="",H295="Cancelada"),"",IF(J295="PERSONAJE SIN ASIGNAR","",IF(SUMPRODUCT((tblEscenas[ID de intérprete]=J295)*(tblEscenas[Fecha propuesta]=D295)*(tblEscenas[Escena]&lt;&gt;B295)*(tblEscenas[Estado de planificación]&lt;&gt;"Cancelada")*(tblEscenas[Hora inicio]&lt;F295)*(tblEscenas[Hora fin]&gt;E295))&gt;0,"SOLAPE","")))</f>
        <v/>
      </c>
      <c r="O295" s="23">
        <f>IF(COUNTA(A295:I295)=0,"",IF(OR(A295="",B295="",D295="",E295="",F295="",I295=""),"INCOMPLETO",IF(J295="PERSONAJE SIN ASIGNAR","PERSONAJE SIN ASIGNAR",IF(M295="HORARIO NO VÁLIDO","INCOMPLETO",IF(L295="NO DISPONIBLE","NO DISPONIBLE",IF(M295="FUERA DE HORARIO","FUERA DE HORARIO",IF(N295="SOLAPE","SOLAPE",IF(L295="PENDIENTE","PENDIENTE",IF(L295="SIN REGISTRO","SIN REGISTRO",IF(OR(L295="DISPONIBLE",AND(L295="DISPONIBILIDAD PARCIAL",M295="DENTRO DEL HORARIO")),"OK","INCOMPLETO"))))))))))</f>
        <v/>
      </c>
      <c r="P295" s="22" t="n"/>
      <c r="Q295" s="23">
        <f>IF(A295="","",IF(AND(H295="Cancelada",Resumen!$C$6="No"),"No","Sí"))</f>
        <v/>
      </c>
      <c r="R295" s="45">
        <f>IF(OR(B295="",D295="",Q295&lt;&gt;"Sí"),0,IF(COUNTIFS($B$5:B295,B295,$D$5:D295,D295,$Q$5:Q295,"Sí")=1,1,0))</f>
        <v/>
      </c>
    </row>
    <row r="296">
      <c r="A296" s="21" t="n"/>
      <c r="B296" s="21" t="n"/>
      <c r="C296" s="22" t="n"/>
      <c r="D296" s="43" t="n"/>
      <c r="E296" s="44" t="n"/>
      <c r="F296" s="44" t="n"/>
      <c r="G296" s="21" t="n"/>
      <c r="H296" s="21" t="n"/>
      <c r="I296" s="21" t="n"/>
      <c r="J296" s="23">
        <f>IF(I296="","",IFERROR(INDEX(tblReparto[ID de intérprete],MATCH(I296,tblReparto[Personaje],0)),"PERSONAJE SIN ASIGNAR"))</f>
        <v/>
      </c>
      <c r="K296" s="23">
        <f>IF(I296="","",IFERROR(INDEX(tblReparto[Intérprete],MATCH(I296,tblReparto[Personaje],0)),"PERSONAJE SIN ASIGNAR"))</f>
        <v/>
      </c>
      <c r="L296" s="23">
        <f>IF(OR(J296="",D296=""),"",IF(J296="PERSONAJE SIN ASIGNAR","PERSONAJE SIN ASIGNAR",IF(COUNTIFS(tblDisponibilidad[ID de intérprete],J296,tblDisponibilidad[Fecha],D296)=0,"SIN REGISTRO",IF(COUNTIFS(tblDisponibilidad[ID de intérprete],J296,tblDisponibilidad[Fecha],D296,tblDisponibilidad[Estado],"No disponible")&gt;0,"NO DISPONIBLE",IF(COUNTIFS(tblDisponibilidad[ID de intérprete],J296,tblDisponibilidad[Fecha],D296,tblDisponibilidad[Estado],"Pendiente")&gt;0,"PENDIENTE",IF(COUNTIFS(tblDisponibilidad[ID de intérprete],J296,tblDisponibilidad[Fecha],D296,tblDisponibilidad[Estado],"Disponibilidad parcial")&gt;0,"DISPONIBILIDAD PARCIAL","DISPONIBLE"))))))</f>
        <v/>
      </c>
      <c r="M296" s="23">
        <f>IF(OR(J296="",D296="",E296="",F296=""),"",IF(F296&lt;=E296,"HORARIO NO VÁLIDO",IF(L296&lt;&gt;"DISPONIBILIDAD PARCIAL","",IF(OR(E296&lt;SUMIFS(tblDisponibilidad[Disponible desde],tblDisponibilidad[ID de intérprete],J296,tblDisponibilidad[Fecha],D296),F296&gt;SUMIFS(tblDisponibilidad[Disponible hasta],tblDisponibilidad[ID de intérprete],J296,tblDisponibilidad[Fecha],D296)),"FUERA DE HORARIO","DENTRO DEL HORARIO"))))</f>
        <v/>
      </c>
      <c r="N296" s="23">
        <f>IF(OR(J296="",D296="",E296="",F296="",H296="Cancelada"),"",IF(J296="PERSONAJE SIN ASIGNAR","",IF(SUMPRODUCT((tblEscenas[ID de intérprete]=J296)*(tblEscenas[Fecha propuesta]=D296)*(tblEscenas[Escena]&lt;&gt;B296)*(tblEscenas[Estado de planificación]&lt;&gt;"Cancelada")*(tblEscenas[Hora inicio]&lt;F296)*(tblEscenas[Hora fin]&gt;E296))&gt;0,"SOLAPE","")))</f>
        <v/>
      </c>
      <c r="O296" s="23">
        <f>IF(COUNTA(A296:I296)=0,"",IF(OR(A296="",B296="",D296="",E296="",F296="",I296=""),"INCOMPLETO",IF(J296="PERSONAJE SIN ASIGNAR","PERSONAJE SIN ASIGNAR",IF(M296="HORARIO NO VÁLIDO","INCOMPLETO",IF(L296="NO DISPONIBLE","NO DISPONIBLE",IF(M296="FUERA DE HORARIO","FUERA DE HORARIO",IF(N296="SOLAPE","SOLAPE",IF(L296="PENDIENTE","PENDIENTE",IF(L296="SIN REGISTRO","SIN REGISTRO",IF(OR(L296="DISPONIBLE",AND(L296="DISPONIBILIDAD PARCIAL",M296="DENTRO DEL HORARIO")),"OK","INCOMPLETO"))))))))))</f>
        <v/>
      </c>
      <c r="P296" s="22" t="n"/>
      <c r="Q296" s="23">
        <f>IF(A296="","",IF(AND(H296="Cancelada",Resumen!$C$6="No"),"No","Sí"))</f>
        <v/>
      </c>
      <c r="R296" s="45">
        <f>IF(OR(B296="",D296="",Q296&lt;&gt;"Sí"),0,IF(COUNTIFS($B$5:B296,B296,$D$5:D296,D296,$Q$5:Q296,"Sí")=1,1,0))</f>
        <v/>
      </c>
    </row>
    <row r="297">
      <c r="A297" s="21" t="n"/>
      <c r="B297" s="21" t="n"/>
      <c r="C297" s="22" t="n"/>
      <c r="D297" s="43" t="n"/>
      <c r="E297" s="44" t="n"/>
      <c r="F297" s="44" t="n"/>
      <c r="G297" s="21" t="n"/>
      <c r="H297" s="21" t="n"/>
      <c r="I297" s="21" t="n"/>
      <c r="J297" s="23">
        <f>IF(I297="","",IFERROR(INDEX(tblReparto[ID de intérprete],MATCH(I297,tblReparto[Personaje],0)),"PERSONAJE SIN ASIGNAR"))</f>
        <v/>
      </c>
      <c r="K297" s="23">
        <f>IF(I297="","",IFERROR(INDEX(tblReparto[Intérprete],MATCH(I297,tblReparto[Personaje],0)),"PERSONAJE SIN ASIGNAR"))</f>
        <v/>
      </c>
      <c r="L297" s="23">
        <f>IF(OR(J297="",D297=""),"",IF(J297="PERSONAJE SIN ASIGNAR","PERSONAJE SIN ASIGNAR",IF(COUNTIFS(tblDisponibilidad[ID de intérprete],J297,tblDisponibilidad[Fecha],D297)=0,"SIN REGISTRO",IF(COUNTIFS(tblDisponibilidad[ID de intérprete],J297,tblDisponibilidad[Fecha],D297,tblDisponibilidad[Estado],"No disponible")&gt;0,"NO DISPONIBLE",IF(COUNTIFS(tblDisponibilidad[ID de intérprete],J297,tblDisponibilidad[Fecha],D297,tblDisponibilidad[Estado],"Pendiente")&gt;0,"PENDIENTE",IF(COUNTIFS(tblDisponibilidad[ID de intérprete],J297,tblDisponibilidad[Fecha],D297,tblDisponibilidad[Estado],"Disponibilidad parcial")&gt;0,"DISPONIBILIDAD PARCIAL","DISPONIBLE"))))))</f>
        <v/>
      </c>
      <c r="M297" s="23">
        <f>IF(OR(J297="",D297="",E297="",F297=""),"",IF(F297&lt;=E297,"HORARIO NO VÁLIDO",IF(L297&lt;&gt;"DISPONIBILIDAD PARCIAL","",IF(OR(E297&lt;SUMIFS(tblDisponibilidad[Disponible desde],tblDisponibilidad[ID de intérprete],J297,tblDisponibilidad[Fecha],D297),F297&gt;SUMIFS(tblDisponibilidad[Disponible hasta],tblDisponibilidad[ID de intérprete],J297,tblDisponibilidad[Fecha],D297)),"FUERA DE HORARIO","DENTRO DEL HORARIO"))))</f>
        <v/>
      </c>
      <c r="N297" s="23">
        <f>IF(OR(J297="",D297="",E297="",F297="",H297="Cancelada"),"",IF(J297="PERSONAJE SIN ASIGNAR","",IF(SUMPRODUCT((tblEscenas[ID de intérprete]=J297)*(tblEscenas[Fecha propuesta]=D297)*(tblEscenas[Escena]&lt;&gt;B297)*(tblEscenas[Estado de planificación]&lt;&gt;"Cancelada")*(tblEscenas[Hora inicio]&lt;F297)*(tblEscenas[Hora fin]&gt;E297))&gt;0,"SOLAPE","")))</f>
        <v/>
      </c>
      <c r="O297" s="23">
        <f>IF(COUNTA(A297:I297)=0,"",IF(OR(A297="",B297="",D297="",E297="",F297="",I297=""),"INCOMPLETO",IF(J297="PERSONAJE SIN ASIGNAR","PERSONAJE SIN ASIGNAR",IF(M297="HORARIO NO VÁLIDO","INCOMPLETO",IF(L297="NO DISPONIBLE","NO DISPONIBLE",IF(M297="FUERA DE HORARIO","FUERA DE HORARIO",IF(N297="SOLAPE","SOLAPE",IF(L297="PENDIENTE","PENDIENTE",IF(L297="SIN REGISTRO","SIN REGISTRO",IF(OR(L297="DISPONIBLE",AND(L297="DISPONIBILIDAD PARCIAL",M297="DENTRO DEL HORARIO")),"OK","INCOMPLETO"))))))))))</f>
        <v/>
      </c>
      <c r="P297" s="22" t="n"/>
      <c r="Q297" s="23">
        <f>IF(A297="","",IF(AND(H297="Cancelada",Resumen!$C$6="No"),"No","Sí"))</f>
        <v/>
      </c>
      <c r="R297" s="45">
        <f>IF(OR(B297="",D297="",Q297&lt;&gt;"Sí"),0,IF(COUNTIFS($B$5:B297,B297,$D$5:D297,D297,$Q$5:Q297,"Sí")=1,1,0))</f>
        <v/>
      </c>
    </row>
    <row r="298">
      <c r="A298" s="21" t="n"/>
      <c r="B298" s="21" t="n"/>
      <c r="C298" s="22" t="n"/>
      <c r="D298" s="43" t="n"/>
      <c r="E298" s="44" t="n"/>
      <c r="F298" s="44" t="n"/>
      <c r="G298" s="21" t="n"/>
      <c r="H298" s="21" t="n"/>
      <c r="I298" s="21" t="n"/>
      <c r="J298" s="23">
        <f>IF(I298="","",IFERROR(INDEX(tblReparto[ID de intérprete],MATCH(I298,tblReparto[Personaje],0)),"PERSONAJE SIN ASIGNAR"))</f>
        <v/>
      </c>
      <c r="K298" s="23">
        <f>IF(I298="","",IFERROR(INDEX(tblReparto[Intérprete],MATCH(I298,tblReparto[Personaje],0)),"PERSONAJE SIN ASIGNAR"))</f>
        <v/>
      </c>
      <c r="L298" s="23">
        <f>IF(OR(J298="",D298=""),"",IF(J298="PERSONAJE SIN ASIGNAR","PERSONAJE SIN ASIGNAR",IF(COUNTIFS(tblDisponibilidad[ID de intérprete],J298,tblDisponibilidad[Fecha],D298)=0,"SIN REGISTRO",IF(COUNTIFS(tblDisponibilidad[ID de intérprete],J298,tblDisponibilidad[Fecha],D298,tblDisponibilidad[Estado],"No disponible")&gt;0,"NO DISPONIBLE",IF(COUNTIFS(tblDisponibilidad[ID de intérprete],J298,tblDisponibilidad[Fecha],D298,tblDisponibilidad[Estado],"Pendiente")&gt;0,"PENDIENTE",IF(COUNTIFS(tblDisponibilidad[ID de intérprete],J298,tblDisponibilidad[Fecha],D298,tblDisponibilidad[Estado],"Disponibilidad parcial")&gt;0,"DISPONIBILIDAD PARCIAL","DISPONIBLE"))))))</f>
        <v/>
      </c>
      <c r="M298" s="23">
        <f>IF(OR(J298="",D298="",E298="",F298=""),"",IF(F298&lt;=E298,"HORARIO NO VÁLIDO",IF(L298&lt;&gt;"DISPONIBILIDAD PARCIAL","",IF(OR(E298&lt;SUMIFS(tblDisponibilidad[Disponible desde],tblDisponibilidad[ID de intérprete],J298,tblDisponibilidad[Fecha],D298),F298&gt;SUMIFS(tblDisponibilidad[Disponible hasta],tblDisponibilidad[ID de intérprete],J298,tblDisponibilidad[Fecha],D298)),"FUERA DE HORARIO","DENTRO DEL HORARIO"))))</f>
        <v/>
      </c>
      <c r="N298" s="23">
        <f>IF(OR(J298="",D298="",E298="",F298="",H298="Cancelada"),"",IF(J298="PERSONAJE SIN ASIGNAR","",IF(SUMPRODUCT((tblEscenas[ID de intérprete]=J298)*(tblEscenas[Fecha propuesta]=D298)*(tblEscenas[Escena]&lt;&gt;B298)*(tblEscenas[Estado de planificación]&lt;&gt;"Cancelada")*(tblEscenas[Hora inicio]&lt;F298)*(tblEscenas[Hora fin]&gt;E298))&gt;0,"SOLAPE","")))</f>
        <v/>
      </c>
      <c r="O298" s="23">
        <f>IF(COUNTA(A298:I298)=0,"",IF(OR(A298="",B298="",D298="",E298="",F298="",I298=""),"INCOMPLETO",IF(J298="PERSONAJE SIN ASIGNAR","PERSONAJE SIN ASIGNAR",IF(M298="HORARIO NO VÁLIDO","INCOMPLETO",IF(L298="NO DISPONIBLE","NO DISPONIBLE",IF(M298="FUERA DE HORARIO","FUERA DE HORARIO",IF(N298="SOLAPE","SOLAPE",IF(L298="PENDIENTE","PENDIENTE",IF(L298="SIN REGISTRO","SIN REGISTRO",IF(OR(L298="DISPONIBLE",AND(L298="DISPONIBILIDAD PARCIAL",M298="DENTRO DEL HORARIO")),"OK","INCOMPLETO"))))))))))</f>
        <v/>
      </c>
      <c r="P298" s="22" t="n"/>
      <c r="Q298" s="23">
        <f>IF(A298="","",IF(AND(H298="Cancelada",Resumen!$C$6="No"),"No","Sí"))</f>
        <v/>
      </c>
      <c r="R298" s="45">
        <f>IF(OR(B298="",D298="",Q298&lt;&gt;"Sí"),0,IF(COUNTIFS($B$5:B298,B298,$D$5:D298,D298,$Q$5:Q298,"Sí")=1,1,0))</f>
        <v/>
      </c>
    </row>
    <row r="299">
      <c r="A299" s="21" t="n"/>
      <c r="B299" s="21" t="n"/>
      <c r="C299" s="22" t="n"/>
      <c r="D299" s="43" t="n"/>
      <c r="E299" s="44" t="n"/>
      <c r="F299" s="44" t="n"/>
      <c r="G299" s="21" t="n"/>
      <c r="H299" s="21" t="n"/>
      <c r="I299" s="21" t="n"/>
      <c r="J299" s="23">
        <f>IF(I299="","",IFERROR(INDEX(tblReparto[ID de intérprete],MATCH(I299,tblReparto[Personaje],0)),"PERSONAJE SIN ASIGNAR"))</f>
        <v/>
      </c>
      <c r="K299" s="23">
        <f>IF(I299="","",IFERROR(INDEX(tblReparto[Intérprete],MATCH(I299,tblReparto[Personaje],0)),"PERSONAJE SIN ASIGNAR"))</f>
        <v/>
      </c>
      <c r="L299" s="23">
        <f>IF(OR(J299="",D299=""),"",IF(J299="PERSONAJE SIN ASIGNAR","PERSONAJE SIN ASIGNAR",IF(COUNTIFS(tblDisponibilidad[ID de intérprete],J299,tblDisponibilidad[Fecha],D299)=0,"SIN REGISTRO",IF(COUNTIFS(tblDisponibilidad[ID de intérprete],J299,tblDisponibilidad[Fecha],D299,tblDisponibilidad[Estado],"No disponible")&gt;0,"NO DISPONIBLE",IF(COUNTIFS(tblDisponibilidad[ID de intérprete],J299,tblDisponibilidad[Fecha],D299,tblDisponibilidad[Estado],"Pendiente")&gt;0,"PENDIENTE",IF(COUNTIFS(tblDisponibilidad[ID de intérprete],J299,tblDisponibilidad[Fecha],D299,tblDisponibilidad[Estado],"Disponibilidad parcial")&gt;0,"DISPONIBILIDAD PARCIAL","DISPONIBLE"))))))</f>
        <v/>
      </c>
      <c r="M299" s="23">
        <f>IF(OR(J299="",D299="",E299="",F299=""),"",IF(F299&lt;=E299,"HORARIO NO VÁLIDO",IF(L299&lt;&gt;"DISPONIBILIDAD PARCIAL","",IF(OR(E299&lt;SUMIFS(tblDisponibilidad[Disponible desde],tblDisponibilidad[ID de intérprete],J299,tblDisponibilidad[Fecha],D299),F299&gt;SUMIFS(tblDisponibilidad[Disponible hasta],tblDisponibilidad[ID de intérprete],J299,tblDisponibilidad[Fecha],D299)),"FUERA DE HORARIO","DENTRO DEL HORARIO"))))</f>
        <v/>
      </c>
      <c r="N299" s="23">
        <f>IF(OR(J299="",D299="",E299="",F299="",H299="Cancelada"),"",IF(J299="PERSONAJE SIN ASIGNAR","",IF(SUMPRODUCT((tblEscenas[ID de intérprete]=J299)*(tblEscenas[Fecha propuesta]=D299)*(tblEscenas[Escena]&lt;&gt;B299)*(tblEscenas[Estado de planificación]&lt;&gt;"Cancelada")*(tblEscenas[Hora inicio]&lt;F299)*(tblEscenas[Hora fin]&gt;E299))&gt;0,"SOLAPE","")))</f>
        <v/>
      </c>
      <c r="O299" s="23">
        <f>IF(COUNTA(A299:I299)=0,"",IF(OR(A299="",B299="",D299="",E299="",F299="",I299=""),"INCOMPLETO",IF(J299="PERSONAJE SIN ASIGNAR","PERSONAJE SIN ASIGNAR",IF(M299="HORARIO NO VÁLIDO","INCOMPLETO",IF(L299="NO DISPONIBLE","NO DISPONIBLE",IF(M299="FUERA DE HORARIO","FUERA DE HORARIO",IF(N299="SOLAPE","SOLAPE",IF(L299="PENDIENTE","PENDIENTE",IF(L299="SIN REGISTRO","SIN REGISTRO",IF(OR(L299="DISPONIBLE",AND(L299="DISPONIBILIDAD PARCIAL",M299="DENTRO DEL HORARIO")),"OK","INCOMPLETO"))))))))))</f>
        <v/>
      </c>
      <c r="P299" s="22" t="n"/>
      <c r="Q299" s="23">
        <f>IF(A299="","",IF(AND(H299="Cancelada",Resumen!$C$6="No"),"No","Sí"))</f>
        <v/>
      </c>
      <c r="R299" s="45">
        <f>IF(OR(B299="",D299="",Q299&lt;&gt;"Sí"),0,IF(COUNTIFS($B$5:B299,B299,$D$5:D299,D299,$Q$5:Q299,"Sí")=1,1,0))</f>
        <v/>
      </c>
    </row>
    <row r="300">
      <c r="A300" s="21" t="n"/>
      <c r="B300" s="21" t="n"/>
      <c r="C300" s="22" t="n"/>
      <c r="D300" s="43" t="n"/>
      <c r="E300" s="44" t="n"/>
      <c r="F300" s="44" t="n"/>
      <c r="G300" s="21" t="n"/>
      <c r="H300" s="21" t="n"/>
      <c r="I300" s="21" t="n"/>
      <c r="J300" s="23">
        <f>IF(I300="","",IFERROR(INDEX(tblReparto[ID de intérprete],MATCH(I300,tblReparto[Personaje],0)),"PERSONAJE SIN ASIGNAR"))</f>
        <v/>
      </c>
      <c r="K300" s="23">
        <f>IF(I300="","",IFERROR(INDEX(tblReparto[Intérprete],MATCH(I300,tblReparto[Personaje],0)),"PERSONAJE SIN ASIGNAR"))</f>
        <v/>
      </c>
      <c r="L300" s="23">
        <f>IF(OR(J300="",D300=""),"",IF(J300="PERSONAJE SIN ASIGNAR","PERSONAJE SIN ASIGNAR",IF(COUNTIFS(tblDisponibilidad[ID de intérprete],J300,tblDisponibilidad[Fecha],D300)=0,"SIN REGISTRO",IF(COUNTIFS(tblDisponibilidad[ID de intérprete],J300,tblDisponibilidad[Fecha],D300,tblDisponibilidad[Estado],"No disponible")&gt;0,"NO DISPONIBLE",IF(COUNTIFS(tblDisponibilidad[ID de intérprete],J300,tblDisponibilidad[Fecha],D300,tblDisponibilidad[Estado],"Pendiente")&gt;0,"PENDIENTE",IF(COUNTIFS(tblDisponibilidad[ID de intérprete],J300,tblDisponibilidad[Fecha],D300,tblDisponibilidad[Estado],"Disponibilidad parcial")&gt;0,"DISPONIBILIDAD PARCIAL","DISPONIBLE"))))))</f>
        <v/>
      </c>
      <c r="M300" s="23">
        <f>IF(OR(J300="",D300="",E300="",F300=""),"",IF(F300&lt;=E300,"HORARIO NO VÁLIDO",IF(L300&lt;&gt;"DISPONIBILIDAD PARCIAL","",IF(OR(E300&lt;SUMIFS(tblDisponibilidad[Disponible desde],tblDisponibilidad[ID de intérprete],J300,tblDisponibilidad[Fecha],D300),F300&gt;SUMIFS(tblDisponibilidad[Disponible hasta],tblDisponibilidad[ID de intérprete],J300,tblDisponibilidad[Fecha],D300)),"FUERA DE HORARIO","DENTRO DEL HORARIO"))))</f>
        <v/>
      </c>
      <c r="N300" s="23">
        <f>IF(OR(J300="",D300="",E300="",F300="",H300="Cancelada"),"",IF(J300="PERSONAJE SIN ASIGNAR","",IF(SUMPRODUCT((tblEscenas[ID de intérprete]=J300)*(tblEscenas[Fecha propuesta]=D300)*(tblEscenas[Escena]&lt;&gt;B300)*(tblEscenas[Estado de planificación]&lt;&gt;"Cancelada")*(tblEscenas[Hora inicio]&lt;F300)*(tblEscenas[Hora fin]&gt;E300))&gt;0,"SOLAPE","")))</f>
        <v/>
      </c>
      <c r="O300" s="23">
        <f>IF(COUNTA(A300:I300)=0,"",IF(OR(A300="",B300="",D300="",E300="",F300="",I300=""),"INCOMPLETO",IF(J300="PERSONAJE SIN ASIGNAR","PERSONAJE SIN ASIGNAR",IF(M300="HORARIO NO VÁLIDO","INCOMPLETO",IF(L300="NO DISPONIBLE","NO DISPONIBLE",IF(M300="FUERA DE HORARIO","FUERA DE HORARIO",IF(N300="SOLAPE","SOLAPE",IF(L300="PENDIENTE","PENDIENTE",IF(L300="SIN REGISTRO","SIN REGISTRO",IF(OR(L300="DISPONIBLE",AND(L300="DISPONIBILIDAD PARCIAL",M300="DENTRO DEL HORARIO")),"OK","INCOMPLETO"))))))))))</f>
        <v/>
      </c>
      <c r="P300" s="22" t="n"/>
      <c r="Q300" s="23">
        <f>IF(A300="","",IF(AND(H300="Cancelada",Resumen!$C$6="No"),"No","Sí"))</f>
        <v/>
      </c>
      <c r="R300" s="45">
        <f>IF(OR(B300="",D300="",Q300&lt;&gt;"Sí"),0,IF(COUNTIFS($B$5:B300,B300,$D$5:D300,D300,$Q$5:Q300,"Sí")=1,1,0))</f>
        <v/>
      </c>
    </row>
    <row r="301">
      <c r="A301" s="21" t="n"/>
      <c r="B301" s="21" t="n"/>
      <c r="C301" s="22" t="n"/>
      <c r="D301" s="43" t="n"/>
      <c r="E301" s="44" t="n"/>
      <c r="F301" s="44" t="n"/>
      <c r="G301" s="21" t="n"/>
      <c r="H301" s="21" t="n"/>
      <c r="I301" s="21" t="n"/>
      <c r="J301" s="23">
        <f>IF(I301="","",IFERROR(INDEX(tblReparto[ID de intérprete],MATCH(I301,tblReparto[Personaje],0)),"PERSONAJE SIN ASIGNAR"))</f>
        <v/>
      </c>
      <c r="K301" s="23">
        <f>IF(I301="","",IFERROR(INDEX(tblReparto[Intérprete],MATCH(I301,tblReparto[Personaje],0)),"PERSONAJE SIN ASIGNAR"))</f>
        <v/>
      </c>
      <c r="L301" s="23">
        <f>IF(OR(J301="",D301=""),"",IF(J301="PERSONAJE SIN ASIGNAR","PERSONAJE SIN ASIGNAR",IF(COUNTIFS(tblDisponibilidad[ID de intérprete],J301,tblDisponibilidad[Fecha],D301)=0,"SIN REGISTRO",IF(COUNTIFS(tblDisponibilidad[ID de intérprete],J301,tblDisponibilidad[Fecha],D301,tblDisponibilidad[Estado],"No disponible")&gt;0,"NO DISPONIBLE",IF(COUNTIFS(tblDisponibilidad[ID de intérprete],J301,tblDisponibilidad[Fecha],D301,tblDisponibilidad[Estado],"Pendiente")&gt;0,"PENDIENTE",IF(COUNTIFS(tblDisponibilidad[ID de intérprete],J301,tblDisponibilidad[Fecha],D301,tblDisponibilidad[Estado],"Disponibilidad parcial")&gt;0,"DISPONIBILIDAD PARCIAL","DISPONIBLE"))))))</f>
        <v/>
      </c>
      <c r="M301" s="23">
        <f>IF(OR(J301="",D301="",E301="",F301=""),"",IF(F301&lt;=E301,"HORARIO NO VÁLIDO",IF(L301&lt;&gt;"DISPONIBILIDAD PARCIAL","",IF(OR(E301&lt;SUMIFS(tblDisponibilidad[Disponible desde],tblDisponibilidad[ID de intérprete],J301,tblDisponibilidad[Fecha],D301),F301&gt;SUMIFS(tblDisponibilidad[Disponible hasta],tblDisponibilidad[ID de intérprete],J301,tblDisponibilidad[Fecha],D301)),"FUERA DE HORARIO","DENTRO DEL HORARIO"))))</f>
        <v/>
      </c>
      <c r="N301" s="23">
        <f>IF(OR(J301="",D301="",E301="",F301="",H301="Cancelada"),"",IF(J301="PERSONAJE SIN ASIGNAR","",IF(SUMPRODUCT((tblEscenas[ID de intérprete]=J301)*(tblEscenas[Fecha propuesta]=D301)*(tblEscenas[Escena]&lt;&gt;B301)*(tblEscenas[Estado de planificación]&lt;&gt;"Cancelada")*(tblEscenas[Hora inicio]&lt;F301)*(tblEscenas[Hora fin]&gt;E301))&gt;0,"SOLAPE","")))</f>
        <v/>
      </c>
      <c r="O301" s="23">
        <f>IF(COUNTA(A301:I301)=0,"",IF(OR(A301="",B301="",D301="",E301="",F301="",I301=""),"INCOMPLETO",IF(J301="PERSONAJE SIN ASIGNAR","PERSONAJE SIN ASIGNAR",IF(M301="HORARIO NO VÁLIDO","INCOMPLETO",IF(L301="NO DISPONIBLE","NO DISPONIBLE",IF(M301="FUERA DE HORARIO","FUERA DE HORARIO",IF(N301="SOLAPE","SOLAPE",IF(L301="PENDIENTE","PENDIENTE",IF(L301="SIN REGISTRO","SIN REGISTRO",IF(OR(L301="DISPONIBLE",AND(L301="DISPONIBILIDAD PARCIAL",M301="DENTRO DEL HORARIO")),"OK","INCOMPLETO"))))))))))</f>
        <v/>
      </c>
      <c r="P301" s="22" t="n"/>
      <c r="Q301" s="23">
        <f>IF(A301="","",IF(AND(H301="Cancelada",Resumen!$C$6="No"),"No","Sí"))</f>
        <v/>
      </c>
      <c r="R301" s="45">
        <f>IF(OR(B301="",D301="",Q301&lt;&gt;"Sí"),0,IF(COUNTIFS($B$5:B301,B301,$D$5:D301,D301,$Q$5:Q301,"Sí")=1,1,0))</f>
        <v/>
      </c>
    </row>
    <row r="302">
      <c r="A302" s="21" t="n"/>
      <c r="B302" s="21" t="n"/>
      <c r="C302" s="22" t="n"/>
      <c r="D302" s="43" t="n"/>
      <c r="E302" s="44" t="n"/>
      <c r="F302" s="44" t="n"/>
      <c r="G302" s="21" t="n"/>
      <c r="H302" s="21" t="n"/>
      <c r="I302" s="21" t="n"/>
      <c r="J302" s="23">
        <f>IF(I302="","",IFERROR(INDEX(tblReparto[ID de intérprete],MATCH(I302,tblReparto[Personaje],0)),"PERSONAJE SIN ASIGNAR"))</f>
        <v/>
      </c>
      <c r="K302" s="23">
        <f>IF(I302="","",IFERROR(INDEX(tblReparto[Intérprete],MATCH(I302,tblReparto[Personaje],0)),"PERSONAJE SIN ASIGNAR"))</f>
        <v/>
      </c>
      <c r="L302" s="23">
        <f>IF(OR(J302="",D302=""),"",IF(J302="PERSONAJE SIN ASIGNAR","PERSONAJE SIN ASIGNAR",IF(COUNTIFS(tblDisponibilidad[ID de intérprete],J302,tblDisponibilidad[Fecha],D302)=0,"SIN REGISTRO",IF(COUNTIFS(tblDisponibilidad[ID de intérprete],J302,tblDisponibilidad[Fecha],D302,tblDisponibilidad[Estado],"No disponible")&gt;0,"NO DISPONIBLE",IF(COUNTIFS(tblDisponibilidad[ID de intérprete],J302,tblDisponibilidad[Fecha],D302,tblDisponibilidad[Estado],"Pendiente")&gt;0,"PENDIENTE",IF(COUNTIFS(tblDisponibilidad[ID de intérprete],J302,tblDisponibilidad[Fecha],D302,tblDisponibilidad[Estado],"Disponibilidad parcial")&gt;0,"DISPONIBILIDAD PARCIAL","DISPONIBLE"))))))</f>
        <v/>
      </c>
      <c r="M302" s="23">
        <f>IF(OR(J302="",D302="",E302="",F302=""),"",IF(F302&lt;=E302,"HORARIO NO VÁLIDO",IF(L302&lt;&gt;"DISPONIBILIDAD PARCIAL","",IF(OR(E302&lt;SUMIFS(tblDisponibilidad[Disponible desde],tblDisponibilidad[ID de intérprete],J302,tblDisponibilidad[Fecha],D302),F302&gt;SUMIFS(tblDisponibilidad[Disponible hasta],tblDisponibilidad[ID de intérprete],J302,tblDisponibilidad[Fecha],D302)),"FUERA DE HORARIO","DENTRO DEL HORARIO"))))</f>
        <v/>
      </c>
      <c r="N302" s="23">
        <f>IF(OR(J302="",D302="",E302="",F302="",H302="Cancelada"),"",IF(J302="PERSONAJE SIN ASIGNAR","",IF(SUMPRODUCT((tblEscenas[ID de intérprete]=J302)*(tblEscenas[Fecha propuesta]=D302)*(tblEscenas[Escena]&lt;&gt;B302)*(tblEscenas[Estado de planificación]&lt;&gt;"Cancelada")*(tblEscenas[Hora inicio]&lt;F302)*(tblEscenas[Hora fin]&gt;E302))&gt;0,"SOLAPE","")))</f>
        <v/>
      </c>
      <c r="O302" s="23">
        <f>IF(COUNTA(A302:I302)=0,"",IF(OR(A302="",B302="",D302="",E302="",F302="",I302=""),"INCOMPLETO",IF(J302="PERSONAJE SIN ASIGNAR","PERSONAJE SIN ASIGNAR",IF(M302="HORARIO NO VÁLIDO","INCOMPLETO",IF(L302="NO DISPONIBLE","NO DISPONIBLE",IF(M302="FUERA DE HORARIO","FUERA DE HORARIO",IF(N302="SOLAPE","SOLAPE",IF(L302="PENDIENTE","PENDIENTE",IF(L302="SIN REGISTRO","SIN REGISTRO",IF(OR(L302="DISPONIBLE",AND(L302="DISPONIBILIDAD PARCIAL",M302="DENTRO DEL HORARIO")),"OK","INCOMPLETO"))))))))))</f>
        <v/>
      </c>
      <c r="P302" s="22" t="n"/>
      <c r="Q302" s="23">
        <f>IF(A302="","",IF(AND(H302="Cancelada",Resumen!$C$6="No"),"No","Sí"))</f>
        <v/>
      </c>
      <c r="R302" s="45">
        <f>IF(OR(B302="",D302="",Q302&lt;&gt;"Sí"),0,IF(COUNTIFS($B$5:B302,B302,$D$5:D302,D302,$Q$5:Q302,"Sí")=1,1,0))</f>
        <v/>
      </c>
    </row>
    <row r="303">
      <c r="A303" s="21" t="n"/>
      <c r="B303" s="21" t="n"/>
      <c r="C303" s="22" t="n"/>
      <c r="D303" s="43" t="n"/>
      <c r="E303" s="44" t="n"/>
      <c r="F303" s="44" t="n"/>
      <c r="G303" s="21" t="n"/>
      <c r="H303" s="21" t="n"/>
      <c r="I303" s="21" t="n"/>
      <c r="J303" s="23">
        <f>IF(I303="","",IFERROR(INDEX(tblReparto[ID de intérprete],MATCH(I303,tblReparto[Personaje],0)),"PERSONAJE SIN ASIGNAR"))</f>
        <v/>
      </c>
      <c r="K303" s="23">
        <f>IF(I303="","",IFERROR(INDEX(tblReparto[Intérprete],MATCH(I303,tblReparto[Personaje],0)),"PERSONAJE SIN ASIGNAR"))</f>
        <v/>
      </c>
      <c r="L303" s="23">
        <f>IF(OR(J303="",D303=""),"",IF(J303="PERSONAJE SIN ASIGNAR","PERSONAJE SIN ASIGNAR",IF(COUNTIFS(tblDisponibilidad[ID de intérprete],J303,tblDisponibilidad[Fecha],D303)=0,"SIN REGISTRO",IF(COUNTIFS(tblDisponibilidad[ID de intérprete],J303,tblDisponibilidad[Fecha],D303,tblDisponibilidad[Estado],"No disponible")&gt;0,"NO DISPONIBLE",IF(COUNTIFS(tblDisponibilidad[ID de intérprete],J303,tblDisponibilidad[Fecha],D303,tblDisponibilidad[Estado],"Pendiente")&gt;0,"PENDIENTE",IF(COUNTIFS(tblDisponibilidad[ID de intérprete],J303,tblDisponibilidad[Fecha],D303,tblDisponibilidad[Estado],"Disponibilidad parcial")&gt;0,"DISPONIBILIDAD PARCIAL","DISPONIBLE"))))))</f>
        <v/>
      </c>
      <c r="M303" s="23">
        <f>IF(OR(J303="",D303="",E303="",F303=""),"",IF(F303&lt;=E303,"HORARIO NO VÁLIDO",IF(L303&lt;&gt;"DISPONIBILIDAD PARCIAL","",IF(OR(E303&lt;SUMIFS(tblDisponibilidad[Disponible desde],tblDisponibilidad[ID de intérprete],J303,tblDisponibilidad[Fecha],D303),F303&gt;SUMIFS(tblDisponibilidad[Disponible hasta],tblDisponibilidad[ID de intérprete],J303,tblDisponibilidad[Fecha],D303)),"FUERA DE HORARIO","DENTRO DEL HORARIO"))))</f>
        <v/>
      </c>
      <c r="N303" s="23">
        <f>IF(OR(J303="",D303="",E303="",F303="",H303="Cancelada"),"",IF(J303="PERSONAJE SIN ASIGNAR","",IF(SUMPRODUCT((tblEscenas[ID de intérprete]=J303)*(tblEscenas[Fecha propuesta]=D303)*(tblEscenas[Escena]&lt;&gt;B303)*(tblEscenas[Estado de planificación]&lt;&gt;"Cancelada")*(tblEscenas[Hora inicio]&lt;F303)*(tblEscenas[Hora fin]&gt;E303))&gt;0,"SOLAPE","")))</f>
        <v/>
      </c>
      <c r="O303" s="23">
        <f>IF(COUNTA(A303:I303)=0,"",IF(OR(A303="",B303="",D303="",E303="",F303="",I303=""),"INCOMPLETO",IF(J303="PERSONAJE SIN ASIGNAR","PERSONAJE SIN ASIGNAR",IF(M303="HORARIO NO VÁLIDO","INCOMPLETO",IF(L303="NO DISPONIBLE","NO DISPONIBLE",IF(M303="FUERA DE HORARIO","FUERA DE HORARIO",IF(N303="SOLAPE","SOLAPE",IF(L303="PENDIENTE","PENDIENTE",IF(L303="SIN REGISTRO","SIN REGISTRO",IF(OR(L303="DISPONIBLE",AND(L303="DISPONIBILIDAD PARCIAL",M303="DENTRO DEL HORARIO")),"OK","INCOMPLETO"))))))))))</f>
        <v/>
      </c>
      <c r="P303" s="22" t="n"/>
      <c r="Q303" s="23">
        <f>IF(A303="","",IF(AND(H303="Cancelada",Resumen!$C$6="No"),"No","Sí"))</f>
        <v/>
      </c>
      <c r="R303" s="45">
        <f>IF(OR(B303="",D303="",Q303&lt;&gt;"Sí"),0,IF(COUNTIFS($B$5:B303,B303,$D$5:D303,D303,$Q$5:Q303,"Sí")=1,1,0))</f>
        <v/>
      </c>
    </row>
    <row r="304">
      <c r="A304" s="21" t="n"/>
      <c r="B304" s="21" t="n"/>
      <c r="C304" s="22" t="n"/>
      <c r="D304" s="43" t="n"/>
      <c r="E304" s="44" t="n"/>
      <c r="F304" s="44" t="n"/>
      <c r="G304" s="21" t="n"/>
      <c r="H304" s="21" t="n"/>
      <c r="I304" s="21" t="n"/>
      <c r="J304" s="23">
        <f>IF(I304="","",IFERROR(INDEX(tblReparto[ID de intérprete],MATCH(I304,tblReparto[Personaje],0)),"PERSONAJE SIN ASIGNAR"))</f>
        <v/>
      </c>
      <c r="K304" s="23">
        <f>IF(I304="","",IFERROR(INDEX(tblReparto[Intérprete],MATCH(I304,tblReparto[Personaje],0)),"PERSONAJE SIN ASIGNAR"))</f>
        <v/>
      </c>
      <c r="L304" s="23">
        <f>IF(OR(J304="",D304=""),"",IF(J304="PERSONAJE SIN ASIGNAR","PERSONAJE SIN ASIGNAR",IF(COUNTIFS(tblDisponibilidad[ID de intérprete],J304,tblDisponibilidad[Fecha],D304)=0,"SIN REGISTRO",IF(COUNTIFS(tblDisponibilidad[ID de intérprete],J304,tblDisponibilidad[Fecha],D304,tblDisponibilidad[Estado],"No disponible")&gt;0,"NO DISPONIBLE",IF(COUNTIFS(tblDisponibilidad[ID de intérprete],J304,tblDisponibilidad[Fecha],D304,tblDisponibilidad[Estado],"Pendiente")&gt;0,"PENDIENTE",IF(COUNTIFS(tblDisponibilidad[ID de intérprete],J304,tblDisponibilidad[Fecha],D304,tblDisponibilidad[Estado],"Disponibilidad parcial")&gt;0,"DISPONIBILIDAD PARCIAL","DISPONIBLE"))))))</f>
        <v/>
      </c>
      <c r="M304" s="23">
        <f>IF(OR(J304="",D304="",E304="",F304=""),"",IF(F304&lt;=E304,"HORARIO NO VÁLIDO",IF(L304&lt;&gt;"DISPONIBILIDAD PARCIAL","",IF(OR(E304&lt;SUMIFS(tblDisponibilidad[Disponible desde],tblDisponibilidad[ID de intérprete],J304,tblDisponibilidad[Fecha],D304),F304&gt;SUMIFS(tblDisponibilidad[Disponible hasta],tblDisponibilidad[ID de intérprete],J304,tblDisponibilidad[Fecha],D304)),"FUERA DE HORARIO","DENTRO DEL HORARIO"))))</f>
        <v/>
      </c>
      <c r="N304" s="23">
        <f>IF(OR(J304="",D304="",E304="",F304="",H304="Cancelada"),"",IF(J304="PERSONAJE SIN ASIGNAR","",IF(SUMPRODUCT((tblEscenas[ID de intérprete]=J304)*(tblEscenas[Fecha propuesta]=D304)*(tblEscenas[Escena]&lt;&gt;B304)*(tblEscenas[Estado de planificación]&lt;&gt;"Cancelada")*(tblEscenas[Hora inicio]&lt;F304)*(tblEscenas[Hora fin]&gt;E304))&gt;0,"SOLAPE","")))</f>
        <v/>
      </c>
      <c r="O304" s="23">
        <f>IF(COUNTA(A304:I304)=0,"",IF(OR(A304="",B304="",D304="",E304="",F304="",I304=""),"INCOMPLETO",IF(J304="PERSONAJE SIN ASIGNAR","PERSONAJE SIN ASIGNAR",IF(M304="HORARIO NO VÁLIDO","INCOMPLETO",IF(L304="NO DISPONIBLE","NO DISPONIBLE",IF(M304="FUERA DE HORARIO","FUERA DE HORARIO",IF(N304="SOLAPE","SOLAPE",IF(L304="PENDIENTE","PENDIENTE",IF(L304="SIN REGISTRO","SIN REGISTRO",IF(OR(L304="DISPONIBLE",AND(L304="DISPONIBILIDAD PARCIAL",M304="DENTRO DEL HORARIO")),"OK","INCOMPLETO"))))))))))</f>
        <v/>
      </c>
      <c r="P304" s="22" t="n"/>
      <c r="Q304" s="23">
        <f>IF(A304="","",IF(AND(H304="Cancelada",Resumen!$C$6="No"),"No","Sí"))</f>
        <v/>
      </c>
      <c r="R304" s="45">
        <f>IF(OR(B304="",D304="",Q304&lt;&gt;"Sí"),0,IF(COUNTIFS($B$5:B304,B304,$D$5:D304,D304,$Q$5:Q304,"Sí")=1,1,0))</f>
        <v/>
      </c>
    </row>
  </sheetData>
  <autoFilter ref="A4:R304"/>
  <mergeCells count="1">
    <mergeCell ref="A1:R1"/>
  </mergeCells>
  <conditionalFormatting sqref="A5:R304">
    <cfRule type="expression" priority="1" dxfId="2">
      <formula>$O5="OK"</formula>
    </cfRule>
    <cfRule type="expression" priority="2" dxfId="5">
      <formula>$O5="PENDIENTE"</formula>
    </cfRule>
    <cfRule type="expression" priority="3" dxfId="8">
      <formula>$O5="SIN REGISTRO"</formula>
    </cfRule>
    <cfRule type="expression" priority="4" dxfId="0">
      <formula>OR($O5="NO DISPONIBLE",$O5="FUERA DE HORARIO")</formula>
    </cfRule>
    <cfRule type="expression" priority="5" dxfId="9">
      <formula>$O5="SOLAPE"</formula>
    </cfRule>
    <cfRule type="expression" priority="6" dxfId="10">
      <formula>$O5="PERSONAJE SIN ASIGNAR"</formula>
    </cfRule>
    <cfRule type="expression" priority="7" dxfId="11">
      <formula>$O5="INCOMPLETO"</formula>
    </cfRule>
    <cfRule type="expression" priority="8" dxfId="12">
      <formula>AND($D5&lt;&gt;"",OR($D5&lt;Resumen!$C$4,$D5&gt;Resumen!$C$5))</formula>
    </cfRule>
    <cfRule type="expression" priority="9" dxfId="13">
      <formula>$H5="Cancelada"</formula>
    </cfRule>
  </conditionalFormatting>
  <conditionalFormatting sqref="A5:A304">
    <cfRule type="expression" priority="10" dxfId="0">
      <formula>AND($A5&lt;&gt;"",COUNTIF($A:$A,$A5)&gt;1)</formula>
    </cfRule>
  </conditionalFormatting>
  <dataValidations count="6">
    <dataValidation sqref="H5:H304" showDropDown="0" showInputMessage="0" showErrorMessage="0" allowBlank="0" type="list">
      <formula1>INDIRECT("'Resumen'!$R$3:$R$5")</formula1>
    </dataValidation>
    <dataValidation sqref="I5:I304" showDropDown="0" showInputMessage="0" showErrorMessage="0" allowBlank="0" type="list">
      <formula1>INDIRECT("'Reparto'!$C$5:$C$104")</formula1>
    </dataValidation>
    <dataValidation sqref="D5:D304" showDropDown="0" showInputMessage="0" showErrorMessage="0" allowBlank="0" type="date" operator="between">
      <formula1>DATE(2025,1,1)</formula1>
      <formula2>DATE(2035,12,31)</formula2>
    </dataValidation>
    <dataValidation sqref="E5:F304" showDropDown="0" showInputMessage="0" showErrorMessage="0" allowBlank="0" type="time" operator="between">
      <formula1>0</formula1>
      <formula2>TIME(23,59,59)</formula2>
    </dataValidation>
    <dataValidation sqref="C5:C304" showDropDown="0" showInputMessage="0" showErrorMessage="0" allowBlank="0" type="textLength" operator="lessThanOrEqual">
      <formula1>120</formula1>
    </dataValidation>
    <dataValidation sqref="P5:P304" showDropDown="0" showInputMessage="0" showErrorMessage="0" allowBlank="0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92" customWidth="1" min="2" max="2"/>
    <col width="14" customWidth="1" min="3" max="3"/>
  </cols>
  <sheetData>
    <row r="1" ht="28" customHeight="1">
      <c r="A1" s="1" t="inlineStr">
        <is>
          <t>Instrucciones</t>
        </is>
      </c>
    </row>
    <row r="2"/>
    <row r="3">
      <c r="A3" s="27" t="inlineStr">
        <is>
          <t>Paso</t>
        </is>
      </c>
      <c r="B3" s="27" t="inlineStr">
        <is>
          <t>Acción</t>
        </is>
      </c>
    </row>
    <row r="4" ht="34" customHeight="1">
      <c r="A4" s="28" t="inlineStr">
        <is>
          <t>1. Complete Reparto</t>
        </is>
      </c>
      <c r="B4" s="28" t="inlineStr">
        <is>
          <t>Introduzca un ID único, un intérprete y un personaje por fila.</t>
        </is>
      </c>
    </row>
    <row r="5" ht="34" customHeight="1">
      <c r="A5" s="29" t="inlineStr">
        <is>
          <t>2. Registre Disponibilidad</t>
        </is>
      </c>
      <c r="B5" s="29" t="inlineStr">
        <is>
          <t>Use una fila por intérprete y fecha. Para disponibilidad parcial, informe hora inicial y final.</t>
        </is>
      </c>
    </row>
    <row r="6" ht="34" customHeight="1">
      <c r="A6" s="28" t="inlineStr">
        <is>
          <t>3. Planifique Escenas</t>
        </is>
      </c>
      <c r="B6" s="28" t="inlineStr">
        <is>
          <t>Use una fila por personaje requerido. Repita escena, fecha y horario para cada personaje de la misma escena.</t>
        </is>
      </c>
    </row>
    <row r="7" ht="34" customHeight="1">
      <c r="A7" s="29" t="inlineStr">
        <is>
          <t>4. Revise Resultados</t>
        </is>
      </c>
      <c r="B7" s="29" t="inlineStr">
        <is>
          <t>Filtre la columna Resultado en Escenas.</t>
        </is>
      </c>
    </row>
    <row r="8" ht="34" customHeight="1">
      <c r="A8" s="28" t="inlineStr">
        <is>
          <t>5. Interprete las alertas</t>
        </is>
      </c>
      <c r="B8" s="28" t="inlineStr">
        <is>
          <t>Consulte la leyenda inferior para identificar el estado operativo de cada asignación.</t>
        </is>
      </c>
    </row>
    <row r="9" ht="34" customHeight="1">
      <c r="A9" s="29" t="inlineStr">
        <is>
          <t>6. Mantenga las fórmulas</t>
        </is>
      </c>
      <c r="B9" s="29" t="inlineStr">
        <is>
          <t>No borre columnas de fórmula. Para ampliar el libro, añada filas dentro de las tablas.</t>
        </is>
      </c>
    </row>
    <row r="10" ht="34" customHeight="1">
      <c r="A10" s="28" t="inlineStr">
        <is>
          <t>7. Privacidad</t>
        </is>
      </c>
      <c r="B10" s="28" t="inlineStr">
        <is>
          <t>Utilice nombres profesionales o ficticios y evite teléfonos, correos o direcciones personales si no son imprescindibles.</t>
        </is>
      </c>
    </row>
    <row r="11" ht="34" customHeight="1">
      <c r="A11" s="29" t="inlineStr">
        <is>
          <t>8. Revisión recomendada</t>
        </is>
      </c>
      <c r="B11" s="29" t="inlineStr">
        <is>
          <t>Compruebe primero duplicados, filas incompletas, pendientes y conflictos críticos.</t>
        </is>
      </c>
    </row>
    <row r="12"/>
    <row r="13"/>
    <row r="14">
      <c r="A14" s="6" t="inlineStr">
        <is>
          <t>Resultado</t>
        </is>
      </c>
      <c r="B14" s="6" t="inlineStr">
        <is>
          <t>Significado</t>
        </is>
      </c>
      <c r="C14" s="6" t="inlineStr">
        <is>
          <t>Color</t>
        </is>
      </c>
    </row>
    <row r="15">
      <c r="A15" s="30" t="inlineStr">
        <is>
          <t>OK</t>
        </is>
      </c>
      <c r="B15" s="30" t="inlineStr">
        <is>
          <t>Disponibilidad compatible.</t>
        </is>
      </c>
      <c r="C15" s="30" t="inlineStr"/>
    </row>
    <row r="16">
      <c r="A16" s="31" t="inlineStr">
        <is>
          <t>PENDIENTE</t>
        </is>
      </c>
      <c r="B16" s="31" t="inlineStr">
        <is>
          <t>Todavía no existe confirmación.</t>
        </is>
      </c>
      <c r="C16" s="31" t="inlineStr"/>
    </row>
    <row r="17">
      <c r="A17" s="32" t="inlineStr">
        <is>
          <t>SIN REGISTRO</t>
        </is>
      </c>
      <c r="B17" s="32" t="inlineStr">
        <is>
          <t>No se ha introducido disponibilidad para ese día.</t>
        </is>
      </c>
      <c r="C17" s="32" t="inlineStr"/>
    </row>
    <row r="18">
      <c r="A18" s="33" t="inlineStr">
        <is>
          <t>NO DISPONIBLE</t>
        </is>
      </c>
      <c r="B18" s="33" t="inlineStr">
        <is>
          <t>La respuesta registrada es negativa.</t>
        </is>
      </c>
      <c r="C18" s="33" t="inlineStr"/>
    </row>
    <row r="19">
      <c r="A19" s="33" t="inlineStr">
        <is>
          <t>FUERA DE HORARIO</t>
        </is>
      </c>
      <c r="B19" s="33" t="inlineStr">
        <is>
          <t>La escena queda fuera del intervalo parcial.</t>
        </is>
      </c>
      <c r="C19" s="33" t="inlineStr"/>
    </row>
    <row r="20">
      <c r="A20" s="34" t="inlineStr">
        <is>
          <t>SOLAPE</t>
        </is>
      </c>
      <c r="B20" s="34" t="inlineStr">
        <is>
          <t>El intérprete está asignado a otra escena coincidente.</t>
        </is>
      </c>
      <c r="C20" s="34" t="inlineStr"/>
    </row>
    <row r="21">
      <c r="A21" s="35" t="inlineStr">
        <is>
          <t>PERSONAJE SIN ASIGNAR</t>
        </is>
      </c>
      <c r="B21" s="35" t="inlineStr">
        <is>
          <t>El personaje no existe en Reparto.</t>
        </is>
      </c>
      <c r="C21" s="35" t="inlineStr"/>
    </row>
    <row r="22">
      <c r="A22" s="36" t="inlineStr">
        <is>
          <t>INCOMPLETO</t>
        </is>
      </c>
      <c r="B22" s="36" t="inlineStr">
        <is>
          <t>Faltan datos o el horario no es válido.</t>
        </is>
      </c>
      <c r="C22" s="36" t="inlineStr"/>
    </row>
    <row r="23"/>
    <row r="24"/>
    <row r="25">
      <c r="A25" s="27" t="inlineStr">
        <is>
          <t>Ámbito</t>
        </is>
      </c>
      <c r="B25" s="29" t="inlineStr">
        <is>
          <t>Plantilla de planificación interna. No incluye contratación, nóminas, cesión de derechos, facturación ni asesoramiento jurídico.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2026-09-07T12:11:50Z</dcterms:created>
  <dcterms:modified xmlns:dcterms="http://purl.org/dc/terms/" xmlns:xsi="http://www.w3.org/2001/XMLSchema-instance" xsi:type="dcterms:W3CDTF">2026-09-07T12:11:52+00:00Z</dcterms:modified>
</cp:coreProperties>
</file>