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lan por escena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cciones" sheetId="4" state="visible" r:id="rId4"/>
  </sheets>
  <definedNames>
    <definedName name="_xlnm.Print_Area" localSheetId="1">'Plan por escena'!$A$1:$Z$106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 &quot;h&quot;"/>
    <numFmt numFmtId="166" formatCode="hh:mm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26233F"/>
      <sz val="11"/>
    </font>
    <font>
      <name val="Aptos"/>
      <b val="1"/>
      <color rgb="0026233F"/>
      <sz val="10"/>
    </font>
    <font>
      <name val="Aptos"/>
      <color rgb="0026233F"/>
      <sz val="10"/>
    </font>
    <font>
      <name val="Aptos"/>
      <b val="1"/>
      <color rgb="00FFFFFF"/>
      <sz val="10"/>
    </font>
    <font>
      <name val="Aptos Display"/>
      <b val="1"/>
      <color rgb="0026233F"/>
      <sz val="18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FF0C7"/>
      </patternFill>
    </fill>
    <fill>
      <patternFill patternType="solid">
        <fgColor rgb="00E05A47"/>
      </patternFill>
    </fill>
    <fill>
      <patternFill patternType="solid">
        <fgColor rgb="00FFFFFF"/>
      </patternFill>
    </fill>
    <fill>
      <patternFill patternType="solid">
        <fgColor rgb="00F7F2FA"/>
      </patternFill>
    </fill>
    <fill>
      <patternFill patternType="solid">
        <fgColor rgb="00E7E5EA"/>
      </patternFill>
    </fill>
  </fills>
  <borders count="6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/>
      <top style="thin">
        <color rgb="00DDD3E8"/>
      </top>
      <bottom style="thin">
        <color rgb="00DDD3E8"/>
      </bottom>
      <diagonal/>
    </border>
    <border>
      <left/>
      <right style="thin">
        <color rgb="00DDD3E8"/>
      </right>
      <top style="thin">
        <color rgb="00DDD3E8"/>
      </top>
      <bottom style="thin">
        <color rgb="00DDD3E8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4" fontId="4" fillId="3" borderId="1" pivotButton="0" quotePrefix="0" xfId="0"/>
    <xf numFmtId="0" fontId="4" fillId="3" borderId="1" pivotButton="0" quotePrefix="0" xfId="0"/>
    <xf numFmtId="0" fontId="5" fillId="4" borderId="1" applyAlignment="1" pivotButton="0" quotePrefix="0" xfId="0">
      <alignment horizontal="center" vertical="center" wrapText="1"/>
    </xf>
    <xf numFmtId="1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4" fillId="6" borderId="1" pivotButton="0" quotePrefix="0" xfId="0"/>
    <xf numFmtId="165" fontId="4" fillId="6" borderId="1" pivotButton="0" quotePrefix="0" xfId="0"/>
    <xf numFmtId="0" fontId="4" fillId="5" borderId="1" pivotButton="0" quotePrefix="0" xfId="0"/>
    <xf numFmtId="165" fontId="4" fillId="5" borderId="1" pivotButton="0" quotePrefix="0" xfId="0"/>
    <xf numFmtId="0" fontId="5" fillId="4" borderId="1" pivotButton="0" quotePrefix="0" xfId="0"/>
    <xf numFmtId="1" fontId="4" fillId="5" borderId="1" pivotButton="0" quotePrefix="0" xfId="0"/>
    <xf numFmtId="1" fontId="4" fillId="6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3" borderId="1" applyAlignment="1" applyProtection="1" pivotButton="0" quotePrefix="0" xfId="0">
      <alignment horizontal="left" vertical="center"/>
      <protection locked="0" hidden="0"/>
    </xf>
    <xf numFmtId="164" fontId="4" fillId="3" borderId="1" applyAlignment="1" applyProtection="1" pivotButton="0" quotePrefix="0" xfId="0">
      <alignment horizontal="left" vertical="center"/>
      <protection locked="0" hidden="0"/>
    </xf>
    <xf numFmtId="1" fontId="4" fillId="3" borderId="1" applyAlignment="1" applyProtection="1" pivotButton="0" quotePrefix="0" xfId="0">
      <alignment horizontal="left" vertical="center"/>
      <protection locked="0" hidden="0"/>
    </xf>
    <xf numFmtId="166" fontId="4" fillId="3" borderId="1" applyAlignment="1" applyProtection="1" pivotButton="0" quotePrefix="0" xfId="0">
      <alignment horizontal="left" vertical="center"/>
      <protection locked="0" hidden="0"/>
    </xf>
    <xf numFmtId="0" fontId="4" fillId="3" borderId="1" applyAlignment="1" applyProtection="1" pivotButton="0" quotePrefix="0" xfId="0">
      <alignment horizontal="left" vertical="top" wrapText="1"/>
      <protection locked="0" hidden="0"/>
    </xf>
    <xf numFmtId="166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3" borderId="1" pivotButton="0" quotePrefix="0" xfId="0"/>
    <xf numFmtId="165" fontId="6" fillId="5" borderId="1" applyAlignment="1" pivotButton="0" quotePrefix="0" xfId="0">
      <alignment horizontal="center" vertical="center"/>
    </xf>
    <xf numFmtId="165" fontId="4" fillId="6" borderId="1" pivotButton="0" quotePrefix="0" xfId="0"/>
    <xf numFmtId="165" fontId="4" fillId="5" borderId="1" pivotButton="0" quotePrefix="0" xfId="0"/>
    <xf numFmtId="164" fontId="4" fillId="3" borderId="1" applyAlignment="1" applyProtection="1" pivotButton="0" quotePrefix="0" xfId="0">
      <alignment horizontal="left" vertical="center"/>
      <protection locked="0" hidden="0"/>
    </xf>
    <xf numFmtId="166" fontId="4" fillId="3" borderId="1" applyAlignment="1" applyProtection="1" pivotButton="0" quotePrefix="0" xfId="0">
      <alignment horizontal="left" vertical="center"/>
      <protection locked="0" hidden="0"/>
    </xf>
    <xf numFmtId="166" fontId="4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ill>
        <patternFill patternType="solid">
          <fgColor rgb="00D7EEE9"/>
        </patternFill>
      </fill>
    </dxf>
    <dxf>
      <fill>
        <patternFill patternType="solid">
          <fgColor rgb="00F7D7DB"/>
        </patternFill>
      </fill>
    </dxf>
    <dxf>
      <font>
        <name val="Aptos"/>
        <color rgb="007F1D2D"/>
        <sz val="10"/>
      </font>
      <fill>
        <patternFill patternType="solid">
          <fgColor rgb="00F7D7DB"/>
        </patternFill>
      </fill>
    </dxf>
    <dxf>
      <fill>
        <patternFill patternType="solid">
          <fgColor rgb="00F5D98B"/>
        </patternFill>
      </fill>
    </dxf>
    <dxf>
      <font>
        <name val="Aptos"/>
        <strike val="1"/>
        <color rgb="0077727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previstas por responsable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'Resumen'!$A$13:$A$18</f>
            </numRef>
          </cat>
          <val>
            <numRef>
              <f>'Resumen'!$C$13:$C$18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Necesidades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'Resumen'!F12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'Resumen'!$E$13:$E$16</f>
            </numRef>
          </cat>
          <val>
            <numRef>
              <f>'Resumen'!$F$13:$F$16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Necesidades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Maquillaje" displayName="tblMaquillaje" ref="A6:Z106" headerRowCount="1">
  <autoFilter ref="A6:Z106"/>
  <tableColumns count="26">
    <tableColumn id="1" name="ID necesidad"/>
    <tableColumn id="2" name="Fecha de rodaje"/>
    <tableColumn id="3" name="Jornada"/>
    <tableColumn id="4" name="Hora prevista de rodaje"/>
    <tableColumn id="5" name="Escena"/>
    <tableColumn id="6" name="Orden del día"/>
    <tableColumn id="7" name="Personaje"/>
    <tableColumn id="8" name="Look / estado"/>
    <tableColumn id="9" name="Detalle de aplicación"/>
    <tableColumn id="10" name="Productos clave"/>
    <tableColumn id="11" name="Prótesis / FX"/>
    <tableColumn id="12" name="Complejidad"/>
    <tableColumn id="13" name="Preparación (min)"/>
    <tableColumn id="14" name="Retoques previstos (min)"/>
    <tableColumn id="15" name="Retirada (min)"/>
    <tableColumn id="16" name="Hora de citación"/>
    <tableColumn id="17" name="Hora estimada de finalización"/>
    <tableColumn id="18" name="Responsable"/>
    <tableColumn id="19" name="Continuidad respecto a"/>
    <tableColumn id="20" name="Referencia de continuidad"/>
    <tableColumn id="21" name="Estado de continuidad"/>
    <tableColumn id="22" name="Kit preparado"/>
    <tableColumn id="23" name="Prueba realizada"/>
    <tableColumn id="24" name="Tiempo total previsto (min)"/>
    <tableColumn id="25" name="Estado de tarea"/>
    <tableColumn id="26" name="Alerta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7" customWidth="1" min="3" max="3"/>
    <col width="25" customWidth="1" min="4" max="4"/>
    <col width="22" customWidth="1" min="5" max="5"/>
    <col width="17" customWidth="1" min="6" max="6"/>
    <col width="19" customWidth="1" min="7" max="7"/>
    <col width="17" customWidth="1" min="8" max="8"/>
    <col width="3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30" customHeight="1">
      <c r="A1" s="1" t="inlineStr">
        <is>
          <t>NECESIDADES DE MAQUILLAJE POR ESCENA</t>
        </is>
      </c>
      <c r="B1" s="31" t="n"/>
      <c r="C1" s="31" t="n"/>
      <c r="D1" s="31" t="n"/>
      <c r="E1" s="31" t="n"/>
      <c r="F1" s="31" t="n"/>
      <c r="G1" s="31" t="n"/>
      <c r="H1" s="32" t="n"/>
    </row>
    <row r="2" ht="22" customHeight="1">
      <c r="A2" s="3" t="inlineStr">
        <is>
          <t>Resumen operativo de preparación, responsables y continuidad</t>
        </is>
      </c>
    </row>
    <row r="3">
      <c r="A3" s="4" t="inlineStr">
        <is>
          <t>Fecha de rodaje seleccionada</t>
        </is>
      </c>
      <c r="B3" s="33" t="n"/>
      <c r="D3" s="4" t="inlineStr">
        <is>
          <t>Proyecto</t>
        </is>
      </c>
      <c r="E3" s="6" t="inlineStr">
        <is>
          <t>La casa de la bruma</t>
        </is>
      </c>
      <c r="G3" s="4" t="inlineStr">
        <is>
          <t>Última revisión</t>
        </is>
      </c>
      <c r="H3" s="33" t="n">
        <v>46273</v>
      </c>
    </row>
    <row r="4"/>
    <row r="5" ht="30" customHeight="1">
      <c r="B5" s="7" t="inlineStr">
        <is>
          <t>Necesidades registradas</t>
        </is>
      </c>
      <c r="D5" s="7" t="inlineStr">
        <is>
          <t>Tiempo total previsto</t>
        </is>
      </c>
      <c r="F5" s="7" t="inlineStr">
        <is>
          <t>Alertas activas</t>
        </is>
      </c>
      <c r="H5" s="7" t="inlineStr">
        <is>
          <t>Posibles retrasos</t>
        </is>
      </c>
    </row>
    <row r="6" ht="34" customHeight="1">
      <c r="B6" s="8">
        <f>IF($B$3="",COUNTIF('Plan por escena'!$A$7:$A$106,"&lt;&gt;"),COUNTIFS('Plan por escena'!$A$7:$A$106,"&lt;&gt;",'Plan por escena'!$B$7:$B$106,$B$3))</f>
        <v/>
      </c>
      <c r="D6" s="34">
        <f>IF($B$3="",SUM('Plan por escena'!$X$7:$X$106)/60,SUMIF('Plan por escena'!$B$7:$B$106,$B$3,'Plan por escena'!$X$7:$X$106)/60)</f>
        <v/>
      </c>
      <c r="F6" s="8">
        <f>IF($B$3="",COUNTIFS('Plan por escena'!$A$7:$A$106,"&lt;&gt;",'Plan por escena'!$Z$7:$Z$106,"&lt;&gt;"),COUNTIFS('Plan por escena'!$B$7:$B$106,$B$3,'Plan por escena'!$Z$7:$Z$106,"&lt;&gt;"))</f>
        <v/>
      </c>
      <c r="H6" s="8">
        <f>IF($B$3="",COUNTIF('Plan por escena'!$Z$7:$Z$106,"*No llega a hora*"),COUNTIFS('Plan por escena'!$B$7:$B$106,$B$3,'Plan por escena'!$Z$7:$Z$106,"*No llega a hora*"))</f>
        <v/>
      </c>
    </row>
    <row r="7"/>
    <row r="8" ht="30" customHeight="1">
      <c r="B8" s="7" t="inlineStr">
        <is>
          <t>Continuidades pendientes</t>
        </is>
      </c>
      <c r="D8" s="7" t="inlineStr">
        <is>
          <t>Kits sin preparar</t>
        </is>
      </c>
    </row>
    <row r="9" ht="34" customHeight="1">
      <c r="B9" s="8">
        <f>IF($B$3="",COUNTIF('Plan por escena'!$U$7:$U$106,"Pendiente"),COUNTIFS('Plan por escena'!$B$7:$B$106,$B$3,'Plan por escena'!$U$7:$U$106,"Pendiente"))</f>
        <v/>
      </c>
      <c r="D9" s="8">
        <f>IF($B$3="",COUNTIF('Plan por escena'!$V$7:$V$106,"No"),COUNTIFS('Plan por escena'!$B$7:$B$106,$B$3,'Plan por escena'!$V$7:$V$106,"No"))</f>
        <v/>
      </c>
    </row>
    <row r="10"/>
    <row r="11"/>
    <row r="12">
      <c r="A12" s="10" t="inlineStr">
        <is>
          <t>Responsable</t>
        </is>
      </c>
      <c r="B12" s="10" t="inlineStr">
        <is>
          <t>Necesidades</t>
        </is>
      </c>
      <c r="C12" s="10" t="inlineStr">
        <is>
          <t>Horas previstas</t>
        </is>
      </c>
      <c r="E12" s="10" t="inlineStr">
        <is>
          <t>Estado</t>
        </is>
      </c>
      <c r="F12" s="10" t="inlineStr">
        <is>
          <t>Necesidades</t>
        </is>
      </c>
    </row>
    <row r="13">
      <c r="A13" s="11">
        <f>IF(Listas!B2="","",Listas!B2)</f>
        <v/>
      </c>
      <c r="B13" s="11">
        <f>IF($A13="","",IF($B$3="",COUNTIF('Plan por escena'!$R$7:$R$106,$A13),COUNTIFS('Plan por escena'!$R$7:$R$106,$A13,'Plan por escena'!$B$7:$B$106,$B$3)))</f>
        <v/>
      </c>
      <c r="C13" s="35">
        <f>IF($A13="","",IF($B$3="",SUMIF('Plan por escena'!$R$7:$R$106,$A13,'Plan por escena'!$X$7:$X$106)/60,SUMIFS('Plan por escena'!$X$7:$X$106,'Plan por escena'!$R$7:$R$106,$A13,'Plan por escena'!$B$7:$B$106,$B$3)/60))</f>
        <v/>
      </c>
      <c r="E13" s="11" t="inlineStr">
        <is>
          <t>Pendiente</t>
        </is>
      </c>
      <c r="F13" s="11">
        <f>IF($B$3="",COUNTIF('Plan por escena'!$Y$7:$Y$106,$E13),COUNTIFS('Plan por escena'!$Y$7:$Y$106,$E13,'Plan por escena'!$B$7:$B$106,$B$3))</f>
        <v/>
      </c>
    </row>
    <row r="14">
      <c r="A14" s="13">
        <f>IF(Listas!B3="","",Listas!B3)</f>
        <v/>
      </c>
      <c r="B14" s="13">
        <f>IF($A14="","",IF($B$3="",COUNTIF('Plan por escena'!$R$7:$R$106,$A14),COUNTIFS('Plan por escena'!$R$7:$R$106,$A14,'Plan por escena'!$B$7:$B$106,$B$3)))</f>
        <v/>
      </c>
      <c r="C14" s="36">
        <f>IF($A14="","",IF($B$3="",SUMIF('Plan por escena'!$R$7:$R$106,$A14,'Plan por escena'!$X$7:$X$106)/60,SUMIFS('Plan por escena'!$X$7:$X$106,'Plan por escena'!$R$7:$R$106,$A14,'Plan por escena'!$B$7:$B$106,$B$3)/60))</f>
        <v/>
      </c>
      <c r="E14" s="13" t="inlineStr">
        <is>
          <t>En preparación</t>
        </is>
      </c>
      <c r="F14" s="13">
        <f>IF($B$3="",COUNTIF('Plan por escena'!$Y$7:$Y$106,$E14),COUNTIFS('Plan por escena'!$Y$7:$Y$106,$E14,'Plan por escena'!$B$7:$B$106,$B$3))</f>
        <v/>
      </c>
    </row>
    <row r="15">
      <c r="A15" s="11">
        <f>IF(Listas!B4="","",Listas!B4)</f>
        <v/>
      </c>
      <c r="B15" s="11">
        <f>IF($A15="","",IF($B$3="",COUNTIF('Plan por escena'!$R$7:$R$106,$A15),COUNTIFS('Plan por escena'!$R$7:$R$106,$A15,'Plan por escena'!$B$7:$B$106,$B$3)))</f>
        <v/>
      </c>
      <c r="C15" s="35">
        <f>IF($A15="","",IF($B$3="",SUMIF('Plan por escena'!$R$7:$R$106,$A15,'Plan por escena'!$X$7:$X$106)/60,SUMIFS('Plan por escena'!$X$7:$X$106,'Plan por escena'!$R$7:$R$106,$A15,'Plan por escena'!$B$7:$B$106,$B$3)/60))</f>
        <v/>
      </c>
      <c r="E15" s="11" t="inlineStr">
        <is>
          <t>Listo</t>
        </is>
      </c>
      <c r="F15" s="11">
        <f>IF($B$3="",COUNTIF('Plan por escena'!$Y$7:$Y$106,$E15),COUNTIFS('Plan por escena'!$Y$7:$Y$106,$E15,'Plan por escena'!$B$7:$B$106,$B$3))</f>
        <v/>
      </c>
    </row>
    <row r="16">
      <c r="A16" s="13">
        <f>IF(Listas!B5="","",Listas!B5)</f>
        <v/>
      </c>
      <c r="B16" s="13">
        <f>IF($A16="","",IF($B$3="",COUNTIF('Plan por escena'!$R$7:$R$106,$A16),COUNTIFS('Plan por escena'!$R$7:$R$106,$A16,'Plan por escena'!$B$7:$B$106,$B$3)))</f>
        <v/>
      </c>
      <c r="C16" s="36">
        <f>IF($A16="","",IF($B$3="",SUMIF('Plan por escena'!$R$7:$R$106,$A16,'Plan por escena'!$X$7:$X$106)/60,SUMIFS('Plan por escena'!$X$7:$X$106,'Plan por escena'!$R$7:$R$106,$A16,'Plan por escena'!$B$7:$B$106,$B$3)/60))</f>
        <v/>
      </c>
      <c r="E16" s="13" t="inlineStr">
        <is>
          <t>Cancelado</t>
        </is>
      </c>
      <c r="F16" s="13">
        <f>IF($B$3="",COUNTIF('Plan por escena'!$Y$7:$Y$106,$E16),COUNTIFS('Plan por escena'!$Y$7:$Y$106,$E16,'Plan por escena'!$B$7:$B$106,$B$3))</f>
        <v/>
      </c>
    </row>
    <row r="17">
      <c r="A17" s="11">
        <f>IF(Listas!B6="","",Listas!B6)</f>
        <v/>
      </c>
      <c r="B17" s="11">
        <f>IF($A17="","",IF($B$3="",COUNTIF('Plan por escena'!$R$7:$R$106,$A17),COUNTIFS('Plan por escena'!$R$7:$R$106,$A17,'Plan por escena'!$B$7:$B$106,$B$3)))</f>
        <v/>
      </c>
      <c r="C17" s="35">
        <f>IF($A17="","",IF($B$3="",SUMIF('Plan por escena'!$R$7:$R$106,$A17,'Plan por escena'!$X$7:$X$106)/60,SUMIFS('Plan por escena'!$X$7:$X$106,'Plan por escena'!$R$7:$R$106,$A17,'Plan por escena'!$B$7:$B$106,$B$3)/60))</f>
        <v/>
      </c>
    </row>
    <row r="18">
      <c r="A18" s="13">
        <f>IF(Listas!B7="","",Listas!B7)</f>
        <v/>
      </c>
      <c r="B18" s="13">
        <f>IF($A18="","",IF($B$3="",COUNTIF('Plan por escena'!$R$7:$R$106,$A18),COUNTIFS('Plan por escena'!$R$7:$R$106,$A18,'Plan por escena'!$B$7:$B$106,$B$3)))</f>
        <v/>
      </c>
      <c r="C18" s="36">
        <f>IF($A18="","",IF($B$3="",SUMIF('Plan por escena'!$R$7:$R$106,$A18,'Plan por escena'!$X$7:$X$106)/60,SUMIFS('Plan por escena'!$X$7:$X$106,'Plan por escena'!$R$7:$R$106,$A18,'Plan por escena'!$B$7:$B$106,$B$3)/60))</f>
        <v/>
      </c>
    </row>
    <row r="19"/>
    <row r="20"/>
    <row r="21">
      <c r="A21" s="15" t="inlineStr">
        <is>
          <t>COMPROBACIONES DE REVISIÓN</t>
        </is>
      </c>
      <c r="B21" s="15" t="n"/>
      <c r="C21" s="15" t="n"/>
      <c r="D21" s="15" t="n"/>
      <c r="E21" s="15" t="n"/>
      <c r="F21" s="15" t="n"/>
      <c r="G21" s="15" t="n"/>
      <c r="H21" s="15" t="n"/>
    </row>
    <row r="22">
      <c r="A22" s="13" t="inlineStr">
        <is>
          <t>Filas con identificador duplicado</t>
        </is>
      </c>
      <c r="B22" s="16">
        <f>SUMPRODUCT(('Plan por escena'!$A$7:$A$106&lt;&gt;"")*(COUNTIF('Plan por escena'!$A$7:$A$106,'Plan por escena'!$A$7:$A$106)&gt;1))</f>
        <v/>
      </c>
    </row>
    <row r="23">
      <c r="A23" s="11" t="inlineStr">
        <is>
          <t>Fechas anteriores a la fecha actual del documento</t>
        </is>
      </c>
      <c r="B23" s="17">
        <f>COUNTIFS('Plan por escena'!$A$7:$A$106,"&lt;&gt;",'Plan por escena'!$B$7:$B$106,"&lt;"&amp;DATE(2026,9,8))</f>
        <v/>
      </c>
    </row>
    <row r="24">
      <c r="A24" s="13" t="inlineStr">
        <is>
          <t>Filas sin responsable</t>
        </is>
      </c>
      <c r="B24" s="16">
        <f>COUNTIFS('Plan por escena'!$A$7:$A$106,"&lt;&gt;",'Plan por escena'!$R$7:$R$106,"")</f>
        <v/>
      </c>
    </row>
  </sheetData>
  <mergeCells count="1">
    <mergeCell ref="A1:H1"/>
  </mergeCells>
  <conditionalFormatting sqref="B6">
    <cfRule type="cellIs" priority="1" operator="greaterThan" dxfId="0">
      <formula>0</formula>
    </cfRule>
  </conditionalFormatting>
  <conditionalFormatting sqref="D6">
    <cfRule type="cellIs" priority="2" operator="greaterThan" dxfId="0">
      <formula>0</formula>
    </cfRule>
  </conditionalFormatting>
  <conditionalFormatting sqref="F6">
    <cfRule type="cellIs" priority="3" operator="greaterThan" dxfId="1">
      <formula>0</formula>
    </cfRule>
  </conditionalFormatting>
  <conditionalFormatting sqref="H6">
    <cfRule type="cellIs" priority="4" operator="greaterThan" dxfId="1">
      <formula>0</formula>
    </cfRule>
  </conditionalFormatting>
  <conditionalFormatting sqref="B9">
    <cfRule type="cellIs" priority="5" operator="greaterThan" dxfId="1">
      <formula>0</formula>
    </cfRule>
  </conditionalFormatting>
  <conditionalFormatting sqref="D9">
    <cfRule type="cellIs" priority="6" operator="greaterThan" dxfId="1">
      <formula>0</formula>
    </cfRule>
  </conditionalFormatting>
  <conditionalFormatting sqref="B22:B24">
    <cfRule type="cellIs" priority="7" operator="greaterThan" dxfId="1">
      <formula>0</formula>
    </cfRule>
    <cfRule type="cellIs" priority="8" operator="equal" dxfId="0">
      <formula>0</formula>
    </cfRule>
  </conditionalFormatting>
  <dataValidations count="1">
    <dataValidation sqref="B3" showDropDown="0" showInputMessage="0" showErrorMessage="1" allowBlank="0" errorTitle="Fecha no válida" error="Introduce una fecha entre el 01/01/2026 y el 31/12/2035." type="date" operator="between">
      <formula1>DATE(2026,1,1)</formula1>
      <formula2>DATE(2035,12,31)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06"/>
  <sheetViews>
    <sheetView showGridLines="0" workbookViewId="0">
      <pane xSplit="6" ySplit="6" topLeftCell="G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8" customWidth="1" min="4" max="4"/>
    <col width="10" customWidth="1" min="5" max="5"/>
    <col width="13" customWidth="1" min="6" max="6"/>
    <col width="16" customWidth="1" min="7" max="7"/>
    <col width="24" customWidth="1" min="8" max="8"/>
    <col width="34" customWidth="1" min="9" max="9"/>
    <col width="30" customWidth="1" min="10" max="10"/>
    <col width="27" customWidth="1" min="11" max="11"/>
    <col width="14" customWidth="1" min="12" max="12"/>
    <col width="17" customWidth="1" min="13" max="13"/>
    <col width="20" customWidth="1" min="14" max="14"/>
    <col width="15" customWidth="1" min="15" max="15"/>
    <col width="16" customWidth="1" min="16" max="16"/>
    <col width="21" customWidth="1" min="17" max="17"/>
    <col width="18" customWidth="1" min="18" max="18"/>
    <col width="22" customWidth="1" min="19" max="19"/>
    <col width="22" customWidth="1" min="20" max="20"/>
    <col width="21" customWidth="1" min="21" max="21"/>
    <col width="15" customWidth="1" min="22" max="22"/>
    <col width="16" customWidth="1" min="23" max="23"/>
    <col width="22" customWidth="1" min="24" max="24"/>
    <col width="18" customWidth="1" min="25" max="25"/>
    <col width="42" customWidth="1" min="26" max="26"/>
  </cols>
  <sheetData>
    <row r="1" ht="30" customHeight="1">
      <c r="A1" s="1" t="inlineStr">
        <is>
          <t>PLAN DE NECESIDADES DE MAQUILLAJE POR ESCENA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1" t="n"/>
      <c r="U1" s="31" t="n"/>
      <c r="V1" s="31" t="n"/>
      <c r="W1" s="31" t="n"/>
      <c r="X1" s="31" t="n"/>
      <c r="Y1" s="31" t="n"/>
      <c r="Z1" s="32" t="n"/>
    </row>
    <row r="2" ht="22" customHeight="1">
      <c r="A2" s="3" t="inlineStr">
        <is>
          <t>Una fila por escena y personaje. Las columnas grises se calculan automáticamente.</t>
        </is>
      </c>
    </row>
    <row r="3"/>
    <row r="4"/>
    <row r="5"/>
    <row r="6" ht="43" customHeight="1">
      <c r="A6" s="18" t="inlineStr">
        <is>
          <t>ID necesidad</t>
        </is>
      </c>
      <c r="B6" s="18" t="inlineStr">
        <is>
          <t>Fecha de rodaje</t>
        </is>
      </c>
      <c r="C6" s="18" t="inlineStr">
        <is>
          <t>Jornada</t>
        </is>
      </c>
      <c r="D6" s="18" t="inlineStr">
        <is>
          <t>Hora prevista de rodaje</t>
        </is>
      </c>
      <c r="E6" s="18" t="inlineStr">
        <is>
          <t>Escena</t>
        </is>
      </c>
      <c r="F6" s="18" t="inlineStr">
        <is>
          <t>Orden del día</t>
        </is>
      </c>
      <c r="G6" s="18" t="inlineStr">
        <is>
          <t>Personaje</t>
        </is>
      </c>
      <c r="H6" s="18" t="inlineStr">
        <is>
          <t>Look / estado</t>
        </is>
      </c>
      <c r="I6" s="18" t="inlineStr">
        <is>
          <t>Detalle de aplicación</t>
        </is>
      </c>
      <c r="J6" s="18" t="inlineStr">
        <is>
          <t>Productos clave</t>
        </is>
      </c>
      <c r="K6" s="18" t="inlineStr">
        <is>
          <t>Prótesis / FX</t>
        </is>
      </c>
      <c r="L6" s="18" t="inlineStr">
        <is>
          <t>Complejidad</t>
        </is>
      </c>
      <c r="M6" s="18" t="inlineStr">
        <is>
          <t>Preparación (min)</t>
        </is>
      </c>
      <c r="N6" s="18" t="inlineStr">
        <is>
          <t>Retoques previstos (min)</t>
        </is>
      </c>
      <c r="O6" s="18" t="inlineStr">
        <is>
          <t>Retirada (min)</t>
        </is>
      </c>
      <c r="P6" s="18" t="inlineStr">
        <is>
          <t>Hora de citación</t>
        </is>
      </c>
      <c r="Q6" s="18" t="inlineStr">
        <is>
          <t>Hora estimada de finalización</t>
        </is>
      </c>
      <c r="R6" s="18" t="inlineStr">
        <is>
          <t>Responsable</t>
        </is>
      </c>
      <c r="S6" s="18" t="inlineStr">
        <is>
          <t>Continuidad respecto a</t>
        </is>
      </c>
      <c r="T6" s="18" t="inlineStr">
        <is>
          <t>Referencia de continuidad</t>
        </is>
      </c>
      <c r="U6" s="18" t="inlineStr">
        <is>
          <t>Estado de continuidad</t>
        </is>
      </c>
      <c r="V6" s="18" t="inlineStr">
        <is>
          <t>Kit preparado</t>
        </is>
      </c>
      <c r="W6" s="18" t="inlineStr">
        <is>
          <t>Prueba realizada</t>
        </is>
      </c>
      <c r="X6" s="18" t="inlineStr">
        <is>
          <t>Tiempo total previsto (min)</t>
        </is>
      </c>
      <c r="Y6" s="18" t="inlineStr">
        <is>
          <t>Estado de tarea</t>
        </is>
      </c>
      <c r="Z6" s="18" t="inlineStr">
        <is>
          <t>Alertas</t>
        </is>
      </c>
    </row>
    <row r="7" ht="42" customHeight="1">
      <c r="A7" s="19" t="inlineStr">
        <is>
          <t>MAQ-0001</t>
        </is>
      </c>
      <c r="B7" s="37" t="n">
        <v>46279</v>
      </c>
      <c r="C7" s="21" t="n">
        <v>1</v>
      </c>
      <c r="D7" s="38" t="n">
        <v>0.3333333333333333</v>
      </c>
      <c r="E7" s="19" t="inlineStr">
        <is>
          <t>03</t>
        </is>
      </c>
      <c r="F7" s="21" t="n">
        <v>1</v>
      </c>
      <c r="G7" s="19" t="inlineStr">
        <is>
          <t>Alba</t>
        </is>
      </c>
      <c r="H7" s="19" t="inlineStr">
        <is>
          <t>Natural de amanecer</t>
        </is>
      </c>
      <c r="I7" s="23" t="inlineStr">
        <is>
          <t>Piel luminosa, ojeras suaves y labios neutros</t>
        </is>
      </c>
      <c r="J7" s="23" t="inlineStr">
        <is>
          <t>Base ligera, corrector, bálsamo labial</t>
        </is>
      </c>
      <c r="K7" s="23" t="inlineStr"/>
      <c r="L7" s="19" t="inlineStr">
        <is>
          <t>Baja</t>
        </is>
      </c>
      <c r="M7" s="21" t="n">
        <v>25</v>
      </c>
      <c r="N7" s="21" t="n">
        <v>10</v>
      </c>
      <c r="O7" s="21" t="n">
        <v>10</v>
      </c>
      <c r="P7" s="38" t="n">
        <v>0.3055555555555556</v>
      </c>
      <c r="Q7" s="39">
        <f>IF(OR($A7="",$P7="",NOT(ISNUMBER($M7))),"",$P7+$M7/1440)</f>
        <v/>
      </c>
      <c r="R7" s="19" t="inlineStr">
        <is>
          <t>Vera Niebla</t>
        </is>
      </c>
      <c r="S7" s="23" t="inlineStr"/>
      <c r="T7" s="23" t="inlineStr">
        <is>
          <t>CONT-001</t>
        </is>
      </c>
      <c r="U7" s="19" t="inlineStr">
        <is>
          <t>Verificada</t>
        </is>
      </c>
      <c r="V7" s="19" t="inlineStr">
        <is>
          <t>Sí</t>
        </is>
      </c>
      <c r="W7" s="19" t="inlineStr">
        <is>
          <t>No aplica</t>
        </is>
      </c>
      <c r="X7" s="25">
        <f>IF($A7="","",SUM($M7:$O7))</f>
        <v/>
      </c>
      <c r="Y7" s="19" t="inlineStr">
        <is>
          <t>Listo</t>
        </is>
      </c>
      <c r="Z7" s="26">
        <f>IF($A7="","",IF(OR($B7="",$D7="",$E7="",$G7="",$H7="",$M7="",$P7="",$R7="",$Y7=""),"Faltan datos obligatorios. ","")&amp;IF(AND(ISNUMBER($Q7),ISNUMBER($D7),$Q7&gt;$D7),"No llega a hora. ","")&amp;IF($U7="Pendiente","Continuidad pendiente. ","")&amp;IF($V7="No","Kit sin preparar. ","")&amp;IF(AND($K7&lt;&gt;"",$W7&lt;&gt;"Sí"),"Prueba de prótesis/FX pendiente. ","")&amp;IF(COUNTIF($A$7:$A$106,$A7)&gt;1,"ID duplicado. ",""))</f>
        <v/>
      </c>
    </row>
    <row r="8" ht="42" customHeight="1">
      <c r="A8" s="19" t="inlineStr">
        <is>
          <t>MAQ-0002</t>
        </is>
      </c>
      <c r="B8" s="37" t="n">
        <v>46279</v>
      </c>
      <c r="C8" s="21" t="n">
        <v>1</v>
      </c>
      <c r="D8" s="38" t="n">
        <v>0.3333333333333333</v>
      </c>
      <c r="E8" s="19" t="inlineStr">
        <is>
          <t>03</t>
        </is>
      </c>
      <c r="F8" s="21" t="n">
        <v>1</v>
      </c>
      <c r="G8" s="19" t="inlineStr">
        <is>
          <t>Tomás</t>
        </is>
      </c>
      <c r="H8" s="19" t="inlineStr">
        <is>
          <t>Cansancio leve</t>
        </is>
      </c>
      <c r="I8" s="23" t="inlineStr">
        <is>
          <t>Matificar piel y marcar ojeras discretas</t>
        </is>
      </c>
      <c r="J8" s="23" t="inlineStr">
        <is>
          <t>Polvo translúcido, sombras crema</t>
        </is>
      </c>
      <c r="K8" s="23" t="inlineStr"/>
      <c r="L8" s="19" t="inlineStr">
        <is>
          <t>Media</t>
        </is>
      </c>
      <c r="M8" s="21" t="n">
        <v>35</v>
      </c>
      <c r="N8" s="21" t="n">
        <v>10</v>
      </c>
      <c r="O8" s="21" t="n">
        <v>10</v>
      </c>
      <c r="P8" s="38" t="n">
        <v>0.3020833333333333</v>
      </c>
      <c r="Q8" s="39">
        <f>IF(OR($A8="",$P8="",NOT(ISNUMBER($M8))),"",$P8+$M8/1440)</f>
        <v/>
      </c>
      <c r="R8" s="19" t="inlineStr">
        <is>
          <t>Leo Bruma</t>
        </is>
      </c>
      <c r="S8" s="23" t="inlineStr"/>
      <c r="T8" s="23" t="inlineStr">
        <is>
          <t>CONT-002</t>
        </is>
      </c>
      <c r="U8" s="19" t="inlineStr">
        <is>
          <t>Verificada</t>
        </is>
      </c>
      <c r="V8" s="19" t="inlineStr">
        <is>
          <t>Sí</t>
        </is>
      </c>
      <c r="W8" s="19" t="inlineStr">
        <is>
          <t>No aplica</t>
        </is>
      </c>
      <c r="X8" s="25">
        <f>IF($A8="","",SUM($M8:$O8))</f>
        <v/>
      </c>
      <c r="Y8" s="19" t="inlineStr">
        <is>
          <t>Listo</t>
        </is>
      </c>
      <c r="Z8" s="26">
        <f>IF($A8="","",IF(OR($B8="",$D8="",$E8="",$G8="",$H8="",$M8="",$P8="",$R8="",$Y8=""),"Faltan datos obligatorios. ","")&amp;IF(AND(ISNUMBER($Q8),ISNUMBER($D8),$Q8&gt;$D8),"No llega a hora. ","")&amp;IF($U8="Pendiente","Continuidad pendiente. ","")&amp;IF($V8="No","Kit sin preparar. ","")&amp;IF(AND($K8&lt;&gt;"",$W8&lt;&gt;"Sí"),"Prueba de prótesis/FX pendiente. ","")&amp;IF(COUNTIF($A$7:$A$106,$A8)&gt;1,"ID duplicado. ",""))</f>
        <v/>
      </c>
    </row>
    <row r="9" ht="42" customHeight="1">
      <c r="A9" s="19" t="inlineStr">
        <is>
          <t>MAQ-0003</t>
        </is>
      </c>
      <c r="B9" s="37" t="n">
        <v>46279</v>
      </c>
      <c r="C9" s="21" t="n">
        <v>1</v>
      </c>
      <c r="D9" s="38" t="n">
        <v>0.4375</v>
      </c>
      <c r="E9" s="19" t="inlineStr">
        <is>
          <t>07A</t>
        </is>
      </c>
      <c r="F9" s="21" t="n">
        <v>3</v>
      </c>
      <c r="G9" s="19" t="inlineStr">
        <is>
          <t>Alba</t>
        </is>
      </c>
      <c r="H9" s="19" t="inlineStr">
        <is>
          <t>Lluvia y maquillaje corrido</t>
        </is>
      </c>
      <c r="I9" s="23" t="inlineStr">
        <is>
          <t>Humedad visible y máscara ligeramente corrida</t>
        </is>
      </c>
      <c r="J9" s="23" t="inlineStr">
        <is>
          <t>Glicerina cosmética, máscara soluble</t>
        </is>
      </c>
      <c r="K9" s="23" t="inlineStr"/>
      <c r="L9" s="19" t="inlineStr">
        <is>
          <t>Media</t>
        </is>
      </c>
      <c r="M9" s="21" t="n">
        <v>30</v>
      </c>
      <c r="N9" s="21" t="n">
        <v>20</v>
      </c>
      <c r="O9" s="21" t="n">
        <v>15</v>
      </c>
      <c r="P9" s="38" t="n">
        <v>0.40625</v>
      </c>
      <c r="Q9" s="39">
        <f>IF(OR($A9="",$P9="",NOT(ISNUMBER($M9))),"",$P9+$M9/1440)</f>
        <v/>
      </c>
      <c r="R9" s="19" t="inlineStr">
        <is>
          <t>Vera Niebla</t>
        </is>
      </c>
      <c r="S9" s="23" t="inlineStr">
        <is>
          <t>Esc. 03</t>
        </is>
      </c>
      <c r="T9" s="23" t="inlineStr">
        <is>
          <t>CONT-003</t>
        </is>
      </c>
      <c r="U9" s="19" t="inlineStr">
        <is>
          <t>Verificada</t>
        </is>
      </c>
      <c r="V9" s="19" t="inlineStr">
        <is>
          <t>Sí</t>
        </is>
      </c>
      <c r="W9" s="19" t="inlineStr">
        <is>
          <t>No aplica</t>
        </is>
      </c>
      <c r="X9" s="25">
        <f>IF($A9="","",SUM($M9:$O9))</f>
        <v/>
      </c>
      <c r="Y9" s="19" t="inlineStr">
        <is>
          <t>En preparación</t>
        </is>
      </c>
      <c r="Z9" s="26">
        <f>IF($A9="","",IF(OR($B9="",$D9="",$E9="",$G9="",$H9="",$M9="",$P9="",$R9="",$Y9=""),"Faltan datos obligatorios. ","")&amp;IF(AND(ISNUMBER($Q9),ISNUMBER($D9),$Q9&gt;$D9),"No llega a hora. ","")&amp;IF($U9="Pendiente","Continuidad pendiente. ","")&amp;IF($V9="No","Kit sin preparar. ","")&amp;IF(AND($K9&lt;&gt;"",$W9&lt;&gt;"Sí"),"Prueba de prótesis/FX pendiente. ","")&amp;IF(COUNTIF($A$7:$A$106,$A9)&gt;1,"ID duplicado. ",""))</f>
        <v/>
      </c>
    </row>
    <row r="10" ht="42" customHeight="1">
      <c r="A10" s="19" t="inlineStr">
        <is>
          <t>MAQ-0004</t>
        </is>
      </c>
      <c r="B10" s="37" t="n">
        <v>46279</v>
      </c>
      <c r="C10" s="21" t="n">
        <v>1</v>
      </c>
      <c r="D10" s="38" t="n">
        <v>0.5</v>
      </c>
      <c r="E10" s="19" t="inlineStr">
        <is>
          <t>08</t>
        </is>
      </c>
      <c r="F10" s="21" t="n">
        <v>4</v>
      </c>
      <c r="G10" s="19" t="inlineStr">
        <is>
          <t>Mauro</t>
        </is>
      </c>
      <c r="H10" s="19" t="inlineStr">
        <is>
          <t>Herida reciente en ceja</t>
        </is>
      </c>
      <c r="I10" s="23" t="inlineStr">
        <is>
          <t>Corte superficial, inflamación y sangre fresca controlada</t>
        </is>
      </c>
      <c r="J10" s="23" t="inlineStr">
        <is>
          <t>Paleta de alcohol, sangre escénica</t>
        </is>
      </c>
      <c r="K10" s="23" t="inlineStr">
        <is>
          <t>Transfer de herida</t>
        </is>
      </c>
      <c r="L10" s="19" t="inlineStr">
        <is>
          <t>Especial</t>
        </is>
      </c>
      <c r="M10" s="21" t="n">
        <v>75</v>
      </c>
      <c r="N10" s="21" t="n">
        <v>25</v>
      </c>
      <c r="O10" s="21" t="n">
        <v>30</v>
      </c>
      <c r="P10" s="38" t="n">
        <v>0.4548611111111111</v>
      </c>
      <c r="Q10" s="39">
        <f>IF(OR($A10="",$P10="",NOT(ISNUMBER($M10))),"",$P10+$M10/1440)</f>
        <v/>
      </c>
      <c r="R10" s="19" t="inlineStr">
        <is>
          <t>Inés Cobalto</t>
        </is>
      </c>
      <c r="S10" s="23" t="inlineStr"/>
      <c r="T10" s="23" t="inlineStr">
        <is>
          <t>CONT-004</t>
        </is>
      </c>
      <c r="U10" s="19" t="inlineStr">
        <is>
          <t>Pendiente</t>
        </is>
      </c>
      <c r="V10" s="19" t="inlineStr">
        <is>
          <t>No</t>
        </is>
      </c>
      <c r="W10" s="19" t="inlineStr">
        <is>
          <t>Sí</t>
        </is>
      </c>
      <c r="X10" s="25">
        <f>IF($A10="","",SUM($M10:$O10))</f>
        <v/>
      </c>
      <c r="Y10" s="19" t="inlineStr">
        <is>
          <t>Pendiente</t>
        </is>
      </c>
      <c r="Z10" s="26">
        <f>IF($A10="","",IF(OR($B10="",$D10="",$E10="",$G10="",$H10="",$M10="",$P10="",$R10="",$Y10=""),"Faltan datos obligatorios. ","")&amp;IF(AND(ISNUMBER($Q10),ISNUMBER($D10),$Q10&gt;$D10),"No llega a hora. ","")&amp;IF($U10="Pendiente","Continuidad pendiente. ","")&amp;IF($V10="No","Kit sin preparar. ","")&amp;IF(AND($K10&lt;&gt;"",$W10&lt;&gt;"Sí"),"Prueba de prótesis/FX pendiente. ","")&amp;IF(COUNTIF($A$7:$A$106,$A10)&gt;1,"ID duplicado. ",""))</f>
        <v/>
      </c>
    </row>
    <row r="11" ht="42" customHeight="1">
      <c r="A11" s="19" t="inlineStr">
        <is>
          <t>MAQ-0005</t>
        </is>
      </c>
      <c r="B11" s="37" t="n">
        <v>46279</v>
      </c>
      <c r="C11" s="21" t="n">
        <v>1</v>
      </c>
      <c r="D11" s="38" t="n">
        <v>0.5</v>
      </c>
      <c r="E11" s="19" t="inlineStr">
        <is>
          <t>08</t>
        </is>
      </c>
      <c r="F11" s="21" t="n">
        <v>4</v>
      </c>
      <c r="G11" s="19" t="inlineStr">
        <is>
          <t>Tomás</t>
        </is>
      </c>
      <c r="H11" s="19" t="inlineStr">
        <is>
          <t>Polvo y sudor</t>
        </is>
      </c>
      <c r="I11" s="23" t="inlineStr">
        <is>
          <t>Suciedad irregular en rostro y cuello</t>
        </is>
      </c>
      <c r="J11" s="23" t="inlineStr">
        <is>
          <t>Gel de sudor, pigmentos de suciedad</t>
        </is>
      </c>
      <c r="K11" s="23" t="inlineStr"/>
      <c r="L11" s="19" t="inlineStr">
        <is>
          <t>Media</t>
        </is>
      </c>
      <c r="M11" s="21" t="n">
        <v>40</v>
      </c>
      <c r="N11" s="21" t="n">
        <v>20</v>
      </c>
      <c r="O11" s="21" t="n">
        <v>15</v>
      </c>
      <c r="P11" s="38" t="n">
        <v>0.4618055555555556</v>
      </c>
      <c r="Q11" s="39">
        <f>IF(OR($A11="",$P11="",NOT(ISNUMBER($M11))),"",$P11+$M11/1440)</f>
        <v/>
      </c>
      <c r="R11" s="19" t="inlineStr">
        <is>
          <t>Leo Bruma</t>
        </is>
      </c>
      <c r="S11" s="23" t="inlineStr">
        <is>
          <t>Esc. 07A</t>
        </is>
      </c>
      <c r="T11" s="23" t="inlineStr">
        <is>
          <t>CONT-005</t>
        </is>
      </c>
      <c r="U11" s="19" t="inlineStr">
        <is>
          <t>Pendiente</t>
        </is>
      </c>
      <c r="V11" s="19" t="inlineStr">
        <is>
          <t>Sí</t>
        </is>
      </c>
      <c r="W11" s="19" t="inlineStr">
        <is>
          <t>No aplica</t>
        </is>
      </c>
      <c r="X11" s="25">
        <f>IF($A11="","",SUM($M11:$O11))</f>
        <v/>
      </c>
      <c r="Y11" s="19" t="inlineStr">
        <is>
          <t>Pendiente</t>
        </is>
      </c>
      <c r="Z11" s="26">
        <f>IF($A11="","",IF(OR($B11="",$D11="",$E11="",$G11="",$H11="",$M11="",$P11="",$R11="",$Y11=""),"Faltan datos obligatorios. ","")&amp;IF(AND(ISNUMBER($Q11),ISNUMBER($D11),$Q11&gt;$D11),"No llega a hora. ","")&amp;IF($U11="Pendiente","Continuidad pendiente. ","")&amp;IF($V11="No","Kit sin preparar. ","")&amp;IF(AND($K11&lt;&gt;"",$W11&lt;&gt;"Sí"),"Prueba de prótesis/FX pendiente. ","")&amp;IF(COUNTIF($A$7:$A$106,$A11)&gt;1,"ID duplicado. ",""))</f>
        <v/>
      </c>
    </row>
    <row r="12" ht="42" customHeight="1">
      <c r="A12" s="19" t="inlineStr">
        <is>
          <t>MAQ-0006</t>
        </is>
      </c>
      <c r="B12" s="37" t="n">
        <v>46280</v>
      </c>
      <c r="C12" s="21" t="n">
        <v>2</v>
      </c>
      <c r="D12" s="38" t="n">
        <v>0.375</v>
      </c>
      <c r="E12" s="19" t="inlineStr">
        <is>
          <t>12</t>
        </is>
      </c>
      <c r="F12" s="21" t="n">
        <v>1</v>
      </c>
      <c r="G12" s="19" t="inlineStr">
        <is>
          <t>Celia</t>
        </is>
      </c>
      <c r="H12" s="19" t="inlineStr">
        <is>
          <t>Elegante nocturno</t>
        </is>
      </c>
      <c r="I12" s="23" t="inlineStr">
        <is>
          <t>Delineado definido, piel satinada y labio granate</t>
        </is>
      </c>
      <c r="J12" s="23" t="inlineStr">
        <is>
          <t>Base satinada, delineador, labial granate</t>
        </is>
      </c>
      <c r="K12" s="23" t="inlineStr"/>
      <c r="L12" s="19" t="inlineStr">
        <is>
          <t>Alta</t>
        </is>
      </c>
      <c r="M12" s="21" t="n">
        <v>60</v>
      </c>
      <c r="N12" s="21" t="n">
        <v>20</v>
      </c>
      <c r="O12" s="21" t="n">
        <v>20</v>
      </c>
      <c r="P12" s="38" t="n">
        <v>0.3263888888888889</v>
      </c>
      <c r="Q12" s="39">
        <f>IF(OR($A12="",$P12="",NOT(ISNUMBER($M12))),"",$P12+$M12/1440)</f>
        <v/>
      </c>
      <c r="R12" s="19" t="inlineStr">
        <is>
          <t>Vera Niebla</t>
        </is>
      </c>
      <c r="S12" s="23" t="inlineStr"/>
      <c r="T12" s="23" t="inlineStr">
        <is>
          <t>CONT-006</t>
        </is>
      </c>
      <c r="U12" s="19" t="inlineStr">
        <is>
          <t>Verificada</t>
        </is>
      </c>
      <c r="V12" s="19" t="inlineStr">
        <is>
          <t>Sí</t>
        </is>
      </c>
      <c r="W12" s="19" t="inlineStr">
        <is>
          <t>No aplica</t>
        </is>
      </c>
      <c r="X12" s="25">
        <f>IF($A12="","",SUM($M12:$O12))</f>
        <v/>
      </c>
      <c r="Y12" s="19" t="inlineStr">
        <is>
          <t>Listo</t>
        </is>
      </c>
      <c r="Z12" s="26">
        <f>IF($A12="","",IF(OR($B12="",$D12="",$E12="",$G12="",$H12="",$M12="",$P12="",$R12="",$Y12=""),"Faltan datos obligatorios. ","")&amp;IF(AND(ISNUMBER($Q12),ISNUMBER($D12),$Q12&gt;$D12),"No llega a hora. ","")&amp;IF($U12="Pendiente","Continuidad pendiente. ","")&amp;IF($V12="No","Kit sin preparar. ","")&amp;IF(AND($K12&lt;&gt;"",$W12&lt;&gt;"Sí"),"Prueba de prótesis/FX pendiente. ","")&amp;IF(COUNTIF($A$7:$A$106,$A12)&gt;1,"ID duplicado. ",""))</f>
        <v/>
      </c>
    </row>
    <row r="13" ht="42" customHeight="1">
      <c r="A13" s="19" t="inlineStr">
        <is>
          <t>MAQ-0007</t>
        </is>
      </c>
      <c r="B13" s="37" t="n">
        <v>46280</v>
      </c>
      <c r="C13" s="21" t="n">
        <v>2</v>
      </c>
      <c r="D13" s="38" t="n">
        <v>0.46875</v>
      </c>
      <c r="E13" s="19" t="inlineStr">
        <is>
          <t>14B</t>
        </is>
      </c>
      <c r="F13" s="21" t="n">
        <v>3</v>
      </c>
      <c r="G13" s="19" t="inlineStr">
        <is>
          <t>Mauro</t>
        </is>
      </c>
      <c r="H13" s="19" t="inlineStr">
        <is>
          <t>Herida seca, día siguiente</t>
        </is>
      </c>
      <c r="I13" s="23" t="inlineStr">
        <is>
          <t>Reducir brillo, oscurecer bordes y añadir costra</t>
        </is>
      </c>
      <c r="J13" s="23" t="inlineStr">
        <is>
          <t>Paleta de alcohol, sellador mate</t>
        </is>
      </c>
      <c r="K13" s="23" t="inlineStr">
        <is>
          <t>Transfer de herida envejecida</t>
        </is>
      </c>
      <c r="L13" s="19" t="inlineStr">
        <is>
          <t>Especial</t>
        </is>
      </c>
      <c r="M13" s="21" t="n">
        <v>80</v>
      </c>
      <c r="N13" s="21" t="n">
        <v>20</v>
      </c>
      <c r="O13" s="21" t="n">
        <v>35</v>
      </c>
      <c r="P13" s="38" t="n">
        <v>0.4166666666666667</v>
      </c>
      <c r="Q13" s="39">
        <f>IF(OR($A13="",$P13="",NOT(ISNUMBER($M13))),"",$P13+$M13/1440)</f>
        <v/>
      </c>
      <c r="R13" s="19" t="inlineStr">
        <is>
          <t>Inés Cobalto</t>
        </is>
      </c>
      <c r="S13" s="23" t="inlineStr">
        <is>
          <t>Esc. 08</t>
        </is>
      </c>
      <c r="T13" s="23" t="inlineStr">
        <is>
          <t>CONT-007</t>
        </is>
      </c>
      <c r="U13" s="19" t="inlineStr">
        <is>
          <t>Pendiente</t>
        </is>
      </c>
      <c r="V13" s="19" t="inlineStr">
        <is>
          <t>Sí</t>
        </is>
      </c>
      <c r="W13" s="19" t="inlineStr">
        <is>
          <t>No</t>
        </is>
      </c>
      <c r="X13" s="25">
        <f>IF($A13="","",SUM($M13:$O13))</f>
        <v/>
      </c>
      <c r="Y13" s="19" t="inlineStr">
        <is>
          <t>En preparación</t>
        </is>
      </c>
      <c r="Z13" s="26">
        <f>IF($A13="","",IF(OR($B13="",$D13="",$E13="",$G13="",$H13="",$M13="",$P13="",$R13="",$Y13=""),"Faltan datos obligatorios. ","")&amp;IF(AND(ISNUMBER($Q13),ISNUMBER($D13),$Q13&gt;$D13),"No llega a hora. ","")&amp;IF($U13="Pendiente","Continuidad pendiente. ","")&amp;IF($V13="No","Kit sin preparar. ","")&amp;IF(AND($K13&lt;&gt;"",$W13&lt;&gt;"Sí"),"Prueba de prótesis/FX pendiente. ","")&amp;IF(COUNTIF($A$7:$A$106,$A13)&gt;1,"ID duplicado. ",""))</f>
        <v/>
      </c>
    </row>
    <row r="14" ht="42" customHeight="1">
      <c r="A14" s="19" t="inlineStr">
        <is>
          <t>MAQ-0008</t>
        </is>
      </c>
      <c r="B14" s="37" t="n">
        <v>46280</v>
      </c>
      <c r="C14" s="21" t="n">
        <v>2</v>
      </c>
      <c r="D14" s="38" t="n">
        <v>0.5833333333333334</v>
      </c>
      <c r="E14" s="19" t="inlineStr">
        <is>
          <t>16</t>
        </is>
      </c>
      <c r="F14" s="21" t="n">
        <v>5</v>
      </c>
      <c r="G14" s="19" t="inlineStr">
        <is>
          <t>Alba</t>
        </is>
      </c>
      <c r="H14" s="19" t="inlineStr">
        <is>
          <t>Llanto reciente</t>
        </is>
      </c>
      <c r="I14" s="23" t="inlineStr">
        <is>
          <t>Ojos enrojecidos y lágrimas controladas</t>
        </is>
      </c>
      <c r="J14" s="23" t="inlineStr">
        <is>
          <t>Gel lagrimal escénico, bálsamo</t>
        </is>
      </c>
      <c r="K14" s="23" t="inlineStr"/>
      <c r="L14" s="19" t="inlineStr">
        <is>
          <t>Media</t>
        </is>
      </c>
      <c r="M14" s="21" t="n">
        <v>35</v>
      </c>
      <c r="N14" s="21" t="n">
        <v>20</v>
      </c>
      <c r="O14" s="21" t="n">
        <v>10</v>
      </c>
      <c r="P14" s="38" t="n">
        <v>0.5520833333333334</v>
      </c>
      <c r="Q14" s="39">
        <f>IF(OR($A14="",$P14="",NOT(ISNUMBER($M14))),"",$P14+$M14/1440)</f>
        <v/>
      </c>
      <c r="R14" s="19" t="inlineStr">
        <is>
          <t>Vera Niebla</t>
        </is>
      </c>
      <c r="S14" s="23" t="inlineStr">
        <is>
          <t>Esc. 07A</t>
        </is>
      </c>
      <c r="T14" s="23" t="inlineStr">
        <is>
          <t>CONT-008</t>
        </is>
      </c>
      <c r="U14" s="19" t="inlineStr">
        <is>
          <t>Verificada</t>
        </is>
      </c>
      <c r="V14" s="19" t="inlineStr">
        <is>
          <t>Sí</t>
        </is>
      </c>
      <c r="W14" s="19" t="inlineStr">
        <is>
          <t>No aplica</t>
        </is>
      </c>
      <c r="X14" s="25">
        <f>IF($A14="","",SUM($M14:$O14))</f>
        <v/>
      </c>
      <c r="Y14" s="19" t="inlineStr">
        <is>
          <t>Pendiente</t>
        </is>
      </c>
      <c r="Z14" s="26">
        <f>IF($A14="","",IF(OR($B14="",$D14="",$E14="",$G14="",$H14="",$M14="",$P14="",$R14="",$Y14=""),"Faltan datos obligatorios. ","")&amp;IF(AND(ISNUMBER($Q14),ISNUMBER($D14),$Q14&gt;$D14),"No llega a hora. ","")&amp;IF($U14="Pendiente","Continuidad pendiente. ","")&amp;IF($V14="No","Kit sin preparar. ","")&amp;IF(AND($K14&lt;&gt;"",$W14&lt;&gt;"Sí"),"Prueba de prótesis/FX pendiente. ","")&amp;IF(COUNTIF($A$7:$A$106,$A14)&gt;1,"ID duplicado. ",""))</f>
        <v/>
      </c>
    </row>
    <row r="15" ht="42" customHeight="1">
      <c r="A15" s="19" t="inlineStr">
        <is>
          <t>MAQ-0009</t>
        </is>
      </c>
      <c r="B15" s="37" t="n">
        <v>46281</v>
      </c>
      <c r="C15" s="21" t="n">
        <v>3</v>
      </c>
      <c r="D15" s="38" t="n">
        <v>0.3125</v>
      </c>
      <c r="E15" s="19" t="inlineStr">
        <is>
          <t>21</t>
        </is>
      </c>
      <c r="F15" s="21" t="n">
        <v>1</v>
      </c>
      <c r="G15" s="19" t="inlineStr">
        <is>
          <t>Celia</t>
        </is>
      </c>
      <c r="H15" s="19" t="inlineStr">
        <is>
          <t>Envejecimiento de diez años</t>
        </is>
      </c>
      <c r="I15" s="23" t="inlineStr">
        <is>
          <t>Líneas finas, pérdida de luminosidad y manchas suaves</t>
        </is>
      </c>
      <c r="J15" s="23" t="inlineStr">
        <is>
          <t>Paleta de envejecimiento, polvo mate</t>
        </is>
      </c>
      <c r="K15" s="23" t="inlineStr">
        <is>
          <t>Piezas finas de sien</t>
        </is>
      </c>
      <c r="L15" s="19" t="inlineStr">
        <is>
          <t>Especial</t>
        </is>
      </c>
      <c r="M15" s="21" t="n">
        <v>95</v>
      </c>
      <c r="N15" s="21" t="n">
        <v>30</v>
      </c>
      <c r="O15" s="21" t="n">
        <v>40</v>
      </c>
      <c r="P15" s="38" t="n">
        <v>0.2569444444444444</v>
      </c>
      <c r="Q15" s="39">
        <f>IF(OR($A15="",$P15="",NOT(ISNUMBER($M15))),"",$P15+$M15/1440)</f>
        <v/>
      </c>
      <c r="R15" s="19" t="inlineStr">
        <is>
          <t>Inés Cobalto</t>
        </is>
      </c>
      <c r="S15" s="23" t="inlineStr"/>
      <c r="T15" s="23" t="inlineStr">
        <is>
          <t>CONT-009</t>
        </is>
      </c>
      <c r="U15" s="19" t="inlineStr">
        <is>
          <t>Pendiente</t>
        </is>
      </c>
      <c r="V15" s="19" t="inlineStr">
        <is>
          <t>No</t>
        </is>
      </c>
      <c r="W15" s="19" t="inlineStr">
        <is>
          <t>Sí</t>
        </is>
      </c>
      <c r="X15" s="25">
        <f>IF($A15="","",SUM($M15:$O15))</f>
        <v/>
      </c>
      <c r="Y15" s="19" t="inlineStr">
        <is>
          <t>Pendiente</t>
        </is>
      </c>
      <c r="Z15" s="26">
        <f>IF($A15="","",IF(OR($B15="",$D15="",$E15="",$G15="",$H15="",$M15="",$P15="",$R15="",$Y15=""),"Faltan datos obligatorios. ","")&amp;IF(AND(ISNUMBER($Q15),ISNUMBER($D15),$Q15&gt;$D15),"No llega a hora. ","")&amp;IF($U15="Pendiente","Continuidad pendiente. ","")&amp;IF($V15="No","Kit sin preparar. ","")&amp;IF(AND($K15&lt;&gt;"",$W15&lt;&gt;"Sí"),"Prueba de prótesis/FX pendiente. ","")&amp;IF(COUNTIF($A$7:$A$106,$A15)&gt;1,"ID duplicado. ",""))</f>
        <v/>
      </c>
    </row>
    <row r="16" ht="42" customHeight="1">
      <c r="A16" s="19" t="inlineStr">
        <is>
          <t>MAQ-0010</t>
        </is>
      </c>
      <c r="B16" s="37" t="n">
        <v>46281</v>
      </c>
      <c r="C16" s="21" t="n">
        <v>3</v>
      </c>
      <c r="D16" s="38" t="n">
        <v>0.6875</v>
      </c>
      <c r="E16" s="19" t="inlineStr">
        <is>
          <t>24C</t>
        </is>
      </c>
      <c r="F16" s="21" t="n">
        <v>6</v>
      </c>
      <c r="G16" s="19" t="inlineStr">
        <is>
          <t>Tomás</t>
        </is>
      </c>
      <c r="H16" s="19" t="inlineStr">
        <is>
          <t>Golpe en pómulo</t>
        </is>
      </c>
      <c r="I16" s="23" t="inlineStr">
        <is>
          <t>Hematoma violáceo en evolución</t>
        </is>
      </c>
      <c r="J16" s="23" t="inlineStr">
        <is>
          <t>Paleta de alcohol, correctores</t>
        </is>
      </c>
      <c r="K16" s="23" t="inlineStr"/>
      <c r="L16" s="19" t="inlineStr">
        <is>
          <t>Alta</t>
        </is>
      </c>
      <c r="M16" s="21" t="n">
        <v>45</v>
      </c>
      <c r="N16" s="21" t="n">
        <v>15</v>
      </c>
      <c r="O16" s="21" t="n">
        <v>20</v>
      </c>
      <c r="P16" s="38" t="n">
        <v>0.6458333333333334</v>
      </c>
      <c r="Q16" s="39">
        <f>IF(OR($A16="",$P16="",NOT(ISNUMBER($M16))),"",$P16+$M16/1440)</f>
        <v/>
      </c>
      <c r="R16" s="19" t="inlineStr">
        <is>
          <t>Leo Bruma</t>
        </is>
      </c>
      <c r="S16" s="23" t="inlineStr">
        <is>
          <t>Esc. 21</t>
        </is>
      </c>
      <c r="T16" s="23" t="inlineStr">
        <is>
          <t>CONT-010</t>
        </is>
      </c>
      <c r="U16" s="19" t="inlineStr">
        <is>
          <t>Verificada</t>
        </is>
      </c>
      <c r="V16" s="19" t="inlineStr">
        <is>
          <t>Sí</t>
        </is>
      </c>
      <c r="W16" s="19" t="inlineStr">
        <is>
          <t>No aplica</t>
        </is>
      </c>
      <c r="X16" s="25">
        <f>IF($A16="","",SUM($M16:$O16))</f>
        <v/>
      </c>
      <c r="Y16" s="19" t="inlineStr">
        <is>
          <t>En preparación</t>
        </is>
      </c>
      <c r="Z16" s="26">
        <f>IF($A16="","",IF(OR($B16="",$D16="",$E16="",$G16="",$H16="",$M16="",$P16="",$R16="",$Y16=""),"Faltan datos obligatorios. ","")&amp;IF(AND(ISNUMBER($Q16),ISNUMBER($D16),$Q16&gt;$D16),"No llega a hora. ","")&amp;IF($U16="Pendiente","Continuidad pendiente. ","")&amp;IF($V16="No","Kit sin preparar. ","")&amp;IF(AND($K16&lt;&gt;"",$W16&lt;&gt;"Sí"),"Prueba de prótesis/FX pendiente. ","")&amp;IF(COUNTIF($A$7:$A$106,$A16)&gt;1,"ID duplicado. ",""))</f>
        <v/>
      </c>
    </row>
    <row r="17" ht="42" customHeight="1">
      <c r="A17" s="19" t="n"/>
      <c r="B17" s="37" t="n"/>
      <c r="C17" s="21" t="n"/>
      <c r="D17" s="38" t="n"/>
      <c r="E17" s="19" t="n"/>
      <c r="F17" s="21" t="n"/>
      <c r="G17" s="19" t="n"/>
      <c r="H17" s="19" t="n"/>
      <c r="I17" s="23" t="n"/>
      <c r="J17" s="23" t="n"/>
      <c r="K17" s="23" t="n"/>
      <c r="L17" s="19" t="n"/>
      <c r="M17" s="21" t="n"/>
      <c r="N17" s="21" t="n"/>
      <c r="O17" s="21" t="n"/>
      <c r="P17" s="38" t="n"/>
      <c r="Q17" s="39">
        <f>IF(OR($A17="",$P17="",NOT(ISNUMBER($M17))),"",$P17+$M17/1440)</f>
        <v/>
      </c>
      <c r="R17" s="19" t="n"/>
      <c r="S17" s="23" t="n"/>
      <c r="T17" s="23" t="n"/>
      <c r="U17" s="19" t="n"/>
      <c r="V17" s="19" t="n"/>
      <c r="W17" s="19" t="n"/>
      <c r="X17" s="25">
        <f>IF($A17="","",SUM($M17:$O17))</f>
        <v/>
      </c>
      <c r="Y17" s="19" t="n"/>
      <c r="Z17" s="26">
        <f>IF($A17="","",IF(OR($B17="",$D17="",$E17="",$G17="",$H17="",$M17="",$P17="",$R17="",$Y17=""),"Faltan datos obligatorios. ","")&amp;IF(AND(ISNUMBER($Q17),ISNUMBER($D17),$Q17&gt;$D17),"No llega a hora. ","")&amp;IF($U17="Pendiente","Continuidad pendiente. ","")&amp;IF($V17="No","Kit sin preparar. ","")&amp;IF(AND($K17&lt;&gt;"",$W17&lt;&gt;"Sí"),"Prueba de prótesis/FX pendiente. ","")&amp;IF(COUNTIF($A$7:$A$106,$A17)&gt;1,"ID duplicado. ",""))</f>
        <v/>
      </c>
    </row>
    <row r="18" ht="42" customHeight="1">
      <c r="A18" s="19" t="n"/>
      <c r="B18" s="37" t="n"/>
      <c r="C18" s="21" t="n"/>
      <c r="D18" s="38" t="n"/>
      <c r="E18" s="19" t="n"/>
      <c r="F18" s="21" t="n"/>
      <c r="G18" s="19" t="n"/>
      <c r="H18" s="19" t="n"/>
      <c r="I18" s="23" t="n"/>
      <c r="J18" s="23" t="n"/>
      <c r="K18" s="23" t="n"/>
      <c r="L18" s="19" t="n"/>
      <c r="M18" s="21" t="n"/>
      <c r="N18" s="21" t="n"/>
      <c r="O18" s="21" t="n"/>
      <c r="P18" s="38" t="n"/>
      <c r="Q18" s="39">
        <f>IF(OR($A18="",$P18="",NOT(ISNUMBER($M18))),"",$P18+$M18/1440)</f>
        <v/>
      </c>
      <c r="R18" s="19" t="n"/>
      <c r="S18" s="23" t="n"/>
      <c r="T18" s="23" t="n"/>
      <c r="U18" s="19" t="n"/>
      <c r="V18" s="19" t="n"/>
      <c r="W18" s="19" t="n"/>
      <c r="X18" s="25">
        <f>IF($A18="","",SUM($M18:$O18))</f>
        <v/>
      </c>
      <c r="Y18" s="19" t="n"/>
      <c r="Z18" s="26">
        <f>IF($A18="","",IF(OR($B18="",$D18="",$E18="",$G18="",$H18="",$M18="",$P18="",$R18="",$Y18=""),"Faltan datos obligatorios. ","")&amp;IF(AND(ISNUMBER($Q18),ISNUMBER($D18),$Q18&gt;$D18),"No llega a hora. ","")&amp;IF($U18="Pendiente","Continuidad pendiente. ","")&amp;IF($V18="No","Kit sin preparar. ","")&amp;IF(AND($K18&lt;&gt;"",$W18&lt;&gt;"Sí"),"Prueba de prótesis/FX pendiente. ","")&amp;IF(COUNTIF($A$7:$A$106,$A18)&gt;1,"ID duplicado. ",""))</f>
        <v/>
      </c>
    </row>
    <row r="19" ht="42" customHeight="1">
      <c r="A19" s="19" t="n"/>
      <c r="B19" s="37" t="n"/>
      <c r="C19" s="21" t="n"/>
      <c r="D19" s="38" t="n"/>
      <c r="E19" s="19" t="n"/>
      <c r="F19" s="21" t="n"/>
      <c r="G19" s="19" t="n"/>
      <c r="H19" s="19" t="n"/>
      <c r="I19" s="23" t="n"/>
      <c r="J19" s="23" t="n"/>
      <c r="K19" s="23" t="n"/>
      <c r="L19" s="19" t="n"/>
      <c r="M19" s="21" t="n"/>
      <c r="N19" s="21" t="n"/>
      <c r="O19" s="21" t="n"/>
      <c r="P19" s="38" t="n"/>
      <c r="Q19" s="39">
        <f>IF(OR($A19="",$P19="",NOT(ISNUMBER($M19))),"",$P19+$M19/1440)</f>
        <v/>
      </c>
      <c r="R19" s="19" t="n"/>
      <c r="S19" s="23" t="n"/>
      <c r="T19" s="23" t="n"/>
      <c r="U19" s="19" t="n"/>
      <c r="V19" s="19" t="n"/>
      <c r="W19" s="19" t="n"/>
      <c r="X19" s="25">
        <f>IF($A19="","",SUM($M19:$O19))</f>
        <v/>
      </c>
      <c r="Y19" s="19" t="n"/>
      <c r="Z19" s="26">
        <f>IF($A19="","",IF(OR($B19="",$D19="",$E19="",$G19="",$H19="",$M19="",$P19="",$R19="",$Y19=""),"Faltan datos obligatorios. ","")&amp;IF(AND(ISNUMBER($Q19),ISNUMBER($D19),$Q19&gt;$D19),"No llega a hora. ","")&amp;IF($U19="Pendiente","Continuidad pendiente. ","")&amp;IF($V19="No","Kit sin preparar. ","")&amp;IF(AND($K19&lt;&gt;"",$W19&lt;&gt;"Sí"),"Prueba de prótesis/FX pendiente. ","")&amp;IF(COUNTIF($A$7:$A$106,$A19)&gt;1,"ID duplicado. ",""))</f>
        <v/>
      </c>
    </row>
    <row r="20" ht="42" customHeight="1">
      <c r="A20" s="19" t="n"/>
      <c r="B20" s="37" t="n"/>
      <c r="C20" s="21" t="n"/>
      <c r="D20" s="38" t="n"/>
      <c r="E20" s="19" t="n"/>
      <c r="F20" s="21" t="n"/>
      <c r="G20" s="19" t="n"/>
      <c r="H20" s="19" t="n"/>
      <c r="I20" s="23" t="n"/>
      <c r="J20" s="23" t="n"/>
      <c r="K20" s="23" t="n"/>
      <c r="L20" s="19" t="n"/>
      <c r="M20" s="21" t="n"/>
      <c r="N20" s="21" t="n"/>
      <c r="O20" s="21" t="n"/>
      <c r="P20" s="38" t="n"/>
      <c r="Q20" s="39">
        <f>IF(OR($A20="",$P20="",NOT(ISNUMBER($M20))),"",$P20+$M20/1440)</f>
        <v/>
      </c>
      <c r="R20" s="19" t="n"/>
      <c r="S20" s="23" t="n"/>
      <c r="T20" s="23" t="n"/>
      <c r="U20" s="19" t="n"/>
      <c r="V20" s="19" t="n"/>
      <c r="W20" s="19" t="n"/>
      <c r="X20" s="25">
        <f>IF($A20="","",SUM($M20:$O20))</f>
        <v/>
      </c>
      <c r="Y20" s="19" t="n"/>
      <c r="Z20" s="26">
        <f>IF($A20="","",IF(OR($B20="",$D20="",$E20="",$G20="",$H20="",$M20="",$P20="",$R20="",$Y20=""),"Faltan datos obligatorios. ","")&amp;IF(AND(ISNUMBER($Q20),ISNUMBER($D20),$Q20&gt;$D20),"No llega a hora. ","")&amp;IF($U20="Pendiente","Continuidad pendiente. ","")&amp;IF($V20="No","Kit sin preparar. ","")&amp;IF(AND($K20&lt;&gt;"",$W20&lt;&gt;"Sí"),"Prueba de prótesis/FX pendiente. ","")&amp;IF(COUNTIF($A$7:$A$106,$A20)&gt;1,"ID duplicado. ",""))</f>
        <v/>
      </c>
    </row>
    <row r="21" ht="42" customHeight="1">
      <c r="A21" s="19" t="n"/>
      <c r="B21" s="37" t="n"/>
      <c r="C21" s="21" t="n"/>
      <c r="D21" s="38" t="n"/>
      <c r="E21" s="19" t="n"/>
      <c r="F21" s="21" t="n"/>
      <c r="G21" s="19" t="n"/>
      <c r="H21" s="19" t="n"/>
      <c r="I21" s="23" t="n"/>
      <c r="J21" s="23" t="n"/>
      <c r="K21" s="23" t="n"/>
      <c r="L21" s="19" t="n"/>
      <c r="M21" s="21" t="n"/>
      <c r="N21" s="21" t="n"/>
      <c r="O21" s="21" t="n"/>
      <c r="P21" s="38" t="n"/>
      <c r="Q21" s="39">
        <f>IF(OR($A21="",$P21="",NOT(ISNUMBER($M21))),"",$P21+$M21/1440)</f>
        <v/>
      </c>
      <c r="R21" s="19" t="n"/>
      <c r="S21" s="23" t="n"/>
      <c r="T21" s="23" t="n"/>
      <c r="U21" s="19" t="n"/>
      <c r="V21" s="19" t="n"/>
      <c r="W21" s="19" t="n"/>
      <c r="X21" s="25">
        <f>IF($A21="","",SUM($M21:$O21))</f>
        <v/>
      </c>
      <c r="Y21" s="19" t="n"/>
      <c r="Z21" s="26">
        <f>IF($A21="","",IF(OR($B21="",$D21="",$E21="",$G21="",$H21="",$M21="",$P21="",$R21="",$Y21=""),"Faltan datos obligatorios. ","")&amp;IF(AND(ISNUMBER($Q21),ISNUMBER($D21),$Q21&gt;$D21),"No llega a hora. ","")&amp;IF($U21="Pendiente","Continuidad pendiente. ","")&amp;IF($V21="No","Kit sin preparar. ","")&amp;IF(AND($K21&lt;&gt;"",$W21&lt;&gt;"Sí"),"Prueba de prótesis/FX pendiente. ","")&amp;IF(COUNTIF($A$7:$A$106,$A21)&gt;1,"ID duplicado. ",""))</f>
        <v/>
      </c>
    </row>
    <row r="22" ht="42" customHeight="1">
      <c r="A22" s="19" t="n"/>
      <c r="B22" s="37" t="n"/>
      <c r="C22" s="21" t="n"/>
      <c r="D22" s="38" t="n"/>
      <c r="E22" s="19" t="n"/>
      <c r="F22" s="21" t="n"/>
      <c r="G22" s="19" t="n"/>
      <c r="H22" s="19" t="n"/>
      <c r="I22" s="23" t="n"/>
      <c r="J22" s="23" t="n"/>
      <c r="K22" s="23" t="n"/>
      <c r="L22" s="19" t="n"/>
      <c r="M22" s="21" t="n"/>
      <c r="N22" s="21" t="n"/>
      <c r="O22" s="21" t="n"/>
      <c r="P22" s="38" t="n"/>
      <c r="Q22" s="39">
        <f>IF(OR($A22="",$P22="",NOT(ISNUMBER($M22))),"",$P22+$M22/1440)</f>
        <v/>
      </c>
      <c r="R22" s="19" t="n"/>
      <c r="S22" s="23" t="n"/>
      <c r="T22" s="23" t="n"/>
      <c r="U22" s="19" t="n"/>
      <c r="V22" s="19" t="n"/>
      <c r="W22" s="19" t="n"/>
      <c r="X22" s="25">
        <f>IF($A22="","",SUM($M22:$O22))</f>
        <v/>
      </c>
      <c r="Y22" s="19" t="n"/>
      <c r="Z22" s="26">
        <f>IF($A22="","",IF(OR($B22="",$D22="",$E22="",$G22="",$H22="",$M22="",$P22="",$R22="",$Y22=""),"Faltan datos obligatorios. ","")&amp;IF(AND(ISNUMBER($Q22),ISNUMBER($D22),$Q22&gt;$D22),"No llega a hora. ","")&amp;IF($U22="Pendiente","Continuidad pendiente. ","")&amp;IF($V22="No","Kit sin preparar. ","")&amp;IF(AND($K22&lt;&gt;"",$W22&lt;&gt;"Sí"),"Prueba de prótesis/FX pendiente. ","")&amp;IF(COUNTIF($A$7:$A$106,$A22)&gt;1,"ID duplicado. ",""))</f>
        <v/>
      </c>
    </row>
    <row r="23" ht="42" customHeight="1">
      <c r="A23" s="19" t="n"/>
      <c r="B23" s="37" t="n"/>
      <c r="C23" s="21" t="n"/>
      <c r="D23" s="38" t="n"/>
      <c r="E23" s="19" t="n"/>
      <c r="F23" s="21" t="n"/>
      <c r="G23" s="19" t="n"/>
      <c r="H23" s="19" t="n"/>
      <c r="I23" s="23" t="n"/>
      <c r="J23" s="23" t="n"/>
      <c r="K23" s="23" t="n"/>
      <c r="L23" s="19" t="n"/>
      <c r="M23" s="21" t="n"/>
      <c r="N23" s="21" t="n"/>
      <c r="O23" s="21" t="n"/>
      <c r="P23" s="38" t="n"/>
      <c r="Q23" s="39">
        <f>IF(OR($A23="",$P23="",NOT(ISNUMBER($M23))),"",$P23+$M23/1440)</f>
        <v/>
      </c>
      <c r="R23" s="19" t="n"/>
      <c r="S23" s="23" t="n"/>
      <c r="T23" s="23" t="n"/>
      <c r="U23" s="19" t="n"/>
      <c r="V23" s="19" t="n"/>
      <c r="W23" s="19" t="n"/>
      <c r="X23" s="25">
        <f>IF($A23="","",SUM($M23:$O23))</f>
        <v/>
      </c>
      <c r="Y23" s="19" t="n"/>
      <c r="Z23" s="26">
        <f>IF($A23="","",IF(OR($B23="",$D23="",$E23="",$G23="",$H23="",$M23="",$P23="",$R23="",$Y23=""),"Faltan datos obligatorios. ","")&amp;IF(AND(ISNUMBER($Q23),ISNUMBER($D23),$Q23&gt;$D23),"No llega a hora. ","")&amp;IF($U23="Pendiente","Continuidad pendiente. ","")&amp;IF($V23="No","Kit sin preparar. ","")&amp;IF(AND($K23&lt;&gt;"",$W23&lt;&gt;"Sí"),"Prueba de prótesis/FX pendiente. ","")&amp;IF(COUNTIF($A$7:$A$106,$A23)&gt;1,"ID duplicado. ",""))</f>
        <v/>
      </c>
    </row>
    <row r="24" ht="42" customHeight="1">
      <c r="A24" s="19" t="n"/>
      <c r="B24" s="37" t="n"/>
      <c r="C24" s="21" t="n"/>
      <c r="D24" s="38" t="n"/>
      <c r="E24" s="19" t="n"/>
      <c r="F24" s="21" t="n"/>
      <c r="G24" s="19" t="n"/>
      <c r="H24" s="19" t="n"/>
      <c r="I24" s="23" t="n"/>
      <c r="J24" s="23" t="n"/>
      <c r="K24" s="23" t="n"/>
      <c r="L24" s="19" t="n"/>
      <c r="M24" s="21" t="n"/>
      <c r="N24" s="21" t="n"/>
      <c r="O24" s="21" t="n"/>
      <c r="P24" s="38" t="n"/>
      <c r="Q24" s="39">
        <f>IF(OR($A24="",$P24="",NOT(ISNUMBER($M24))),"",$P24+$M24/1440)</f>
        <v/>
      </c>
      <c r="R24" s="19" t="n"/>
      <c r="S24" s="23" t="n"/>
      <c r="T24" s="23" t="n"/>
      <c r="U24" s="19" t="n"/>
      <c r="V24" s="19" t="n"/>
      <c r="W24" s="19" t="n"/>
      <c r="X24" s="25">
        <f>IF($A24="","",SUM($M24:$O24))</f>
        <v/>
      </c>
      <c r="Y24" s="19" t="n"/>
      <c r="Z24" s="26">
        <f>IF($A24="","",IF(OR($B24="",$D24="",$E24="",$G24="",$H24="",$M24="",$P24="",$R24="",$Y24=""),"Faltan datos obligatorios. ","")&amp;IF(AND(ISNUMBER($Q24),ISNUMBER($D24),$Q24&gt;$D24),"No llega a hora. ","")&amp;IF($U24="Pendiente","Continuidad pendiente. ","")&amp;IF($V24="No","Kit sin preparar. ","")&amp;IF(AND($K24&lt;&gt;"",$W24&lt;&gt;"Sí"),"Prueba de prótesis/FX pendiente. ","")&amp;IF(COUNTIF($A$7:$A$106,$A24)&gt;1,"ID duplicado. ",""))</f>
        <v/>
      </c>
    </row>
    <row r="25" ht="42" customHeight="1">
      <c r="A25" s="19" t="n"/>
      <c r="B25" s="37" t="n"/>
      <c r="C25" s="21" t="n"/>
      <c r="D25" s="38" t="n"/>
      <c r="E25" s="19" t="n"/>
      <c r="F25" s="21" t="n"/>
      <c r="G25" s="19" t="n"/>
      <c r="H25" s="19" t="n"/>
      <c r="I25" s="23" t="n"/>
      <c r="J25" s="23" t="n"/>
      <c r="K25" s="23" t="n"/>
      <c r="L25" s="19" t="n"/>
      <c r="M25" s="21" t="n"/>
      <c r="N25" s="21" t="n"/>
      <c r="O25" s="21" t="n"/>
      <c r="P25" s="38" t="n"/>
      <c r="Q25" s="39">
        <f>IF(OR($A25="",$P25="",NOT(ISNUMBER($M25))),"",$P25+$M25/1440)</f>
        <v/>
      </c>
      <c r="R25" s="19" t="n"/>
      <c r="S25" s="23" t="n"/>
      <c r="T25" s="23" t="n"/>
      <c r="U25" s="19" t="n"/>
      <c r="V25" s="19" t="n"/>
      <c r="W25" s="19" t="n"/>
      <c r="X25" s="25">
        <f>IF($A25="","",SUM($M25:$O25))</f>
        <v/>
      </c>
      <c r="Y25" s="19" t="n"/>
      <c r="Z25" s="26">
        <f>IF($A25="","",IF(OR($B25="",$D25="",$E25="",$G25="",$H25="",$M25="",$P25="",$R25="",$Y25=""),"Faltan datos obligatorios. ","")&amp;IF(AND(ISNUMBER($Q25),ISNUMBER($D25),$Q25&gt;$D25),"No llega a hora. ","")&amp;IF($U25="Pendiente","Continuidad pendiente. ","")&amp;IF($V25="No","Kit sin preparar. ","")&amp;IF(AND($K25&lt;&gt;"",$W25&lt;&gt;"Sí"),"Prueba de prótesis/FX pendiente. ","")&amp;IF(COUNTIF($A$7:$A$106,$A25)&gt;1,"ID duplicado. ",""))</f>
        <v/>
      </c>
    </row>
    <row r="26" ht="42" customHeight="1">
      <c r="A26" s="19" t="n"/>
      <c r="B26" s="37" t="n"/>
      <c r="C26" s="21" t="n"/>
      <c r="D26" s="38" t="n"/>
      <c r="E26" s="19" t="n"/>
      <c r="F26" s="21" t="n"/>
      <c r="G26" s="19" t="n"/>
      <c r="H26" s="19" t="n"/>
      <c r="I26" s="23" t="n"/>
      <c r="J26" s="23" t="n"/>
      <c r="K26" s="23" t="n"/>
      <c r="L26" s="19" t="n"/>
      <c r="M26" s="21" t="n"/>
      <c r="N26" s="21" t="n"/>
      <c r="O26" s="21" t="n"/>
      <c r="P26" s="38" t="n"/>
      <c r="Q26" s="39">
        <f>IF(OR($A26="",$P26="",NOT(ISNUMBER($M26))),"",$P26+$M26/1440)</f>
        <v/>
      </c>
      <c r="R26" s="19" t="n"/>
      <c r="S26" s="23" t="n"/>
      <c r="T26" s="23" t="n"/>
      <c r="U26" s="19" t="n"/>
      <c r="V26" s="19" t="n"/>
      <c r="W26" s="19" t="n"/>
      <c r="X26" s="25">
        <f>IF($A26="","",SUM($M26:$O26))</f>
        <v/>
      </c>
      <c r="Y26" s="19" t="n"/>
      <c r="Z26" s="26">
        <f>IF($A26="","",IF(OR($B26="",$D26="",$E26="",$G26="",$H26="",$M26="",$P26="",$R26="",$Y26=""),"Faltan datos obligatorios. ","")&amp;IF(AND(ISNUMBER($Q26),ISNUMBER($D26),$Q26&gt;$D26),"No llega a hora. ","")&amp;IF($U26="Pendiente","Continuidad pendiente. ","")&amp;IF($V26="No","Kit sin preparar. ","")&amp;IF(AND($K26&lt;&gt;"",$W26&lt;&gt;"Sí"),"Prueba de prótesis/FX pendiente. ","")&amp;IF(COUNTIF($A$7:$A$106,$A26)&gt;1,"ID duplicado. ",""))</f>
        <v/>
      </c>
    </row>
    <row r="27" ht="42" customHeight="1">
      <c r="A27" s="19" t="n"/>
      <c r="B27" s="37" t="n"/>
      <c r="C27" s="21" t="n"/>
      <c r="D27" s="38" t="n"/>
      <c r="E27" s="19" t="n"/>
      <c r="F27" s="21" t="n"/>
      <c r="G27" s="19" t="n"/>
      <c r="H27" s="19" t="n"/>
      <c r="I27" s="23" t="n"/>
      <c r="J27" s="23" t="n"/>
      <c r="K27" s="23" t="n"/>
      <c r="L27" s="19" t="n"/>
      <c r="M27" s="21" t="n"/>
      <c r="N27" s="21" t="n"/>
      <c r="O27" s="21" t="n"/>
      <c r="P27" s="38" t="n"/>
      <c r="Q27" s="39">
        <f>IF(OR($A27="",$P27="",NOT(ISNUMBER($M27))),"",$P27+$M27/1440)</f>
        <v/>
      </c>
      <c r="R27" s="19" t="n"/>
      <c r="S27" s="23" t="n"/>
      <c r="T27" s="23" t="n"/>
      <c r="U27" s="19" t="n"/>
      <c r="V27" s="19" t="n"/>
      <c r="W27" s="19" t="n"/>
      <c r="X27" s="25">
        <f>IF($A27="","",SUM($M27:$O27))</f>
        <v/>
      </c>
      <c r="Y27" s="19" t="n"/>
      <c r="Z27" s="26">
        <f>IF($A27="","",IF(OR($B27="",$D27="",$E27="",$G27="",$H27="",$M27="",$P27="",$R27="",$Y27=""),"Faltan datos obligatorios. ","")&amp;IF(AND(ISNUMBER($Q27),ISNUMBER($D27),$Q27&gt;$D27),"No llega a hora. ","")&amp;IF($U27="Pendiente","Continuidad pendiente. ","")&amp;IF($V27="No","Kit sin preparar. ","")&amp;IF(AND($K27&lt;&gt;"",$W27&lt;&gt;"Sí"),"Prueba de prótesis/FX pendiente. ","")&amp;IF(COUNTIF($A$7:$A$106,$A27)&gt;1,"ID duplicado. ",""))</f>
        <v/>
      </c>
    </row>
    <row r="28" ht="42" customHeight="1">
      <c r="A28" s="19" t="n"/>
      <c r="B28" s="37" t="n"/>
      <c r="C28" s="21" t="n"/>
      <c r="D28" s="38" t="n"/>
      <c r="E28" s="19" t="n"/>
      <c r="F28" s="21" t="n"/>
      <c r="G28" s="19" t="n"/>
      <c r="H28" s="19" t="n"/>
      <c r="I28" s="23" t="n"/>
      <c r="J28" s="23" t="n"/>
      <c r="K28" s="23" t="n"/>
      <c r="L28" s="19" t="n"/>
      <c r="M28" s="21" t="n"/>
      <c r="N28" s="21" t="n"/>
      <c r="O28" s="21" t="n"/>
      <c r="P28" s="38" t="n"/>
      <c r="Q28" s="39">
        <f>IF(OR($A28="",$P28="",NOT(ISNUMBER($M28))),"",$P28+$M28/1440)</f>
        <v/>
      </c>
      <c r="R28" s="19" t="n"/>
      <c r="S28" s="23" t="n"/>
      <c r="T28" s="23" t="n"/>
      <c r="U28" s="19" t="n"/>
      <c r="V28" s="19" t="n"/>
      <c r="W28" s="19" t="n"/>
      <c r="X28" s="25">
        <f>IF($A28="","",SUM($M28:$O28))</f>
        <v/>
      </c>
      <c r="Y28" s="19" t="n"/>
      <c r="Z28" s="26">
        <f>IF($A28="","",IF(OR($B28="",$D28="",$E28="",$G28="",$H28="",$M28="",$P28="",$R28="",$Y28=""),"Faltan datos obligatorios. ","")&amp;IF(AND(ISNUMBER($Q28),ISNUMBER($D28),$Q28&gt;$D28),"No llega a hora. ","")&amp;IF($U28="Pendiente","Continuidad pendiente. ","")&amp;IF($V28="No","Kit sin preparar. ","")&amp;IF(AND($K28&lt;&gt;"",$W28&lt;&gt;"Sí"),"Prueba de prótesis/FX pendiente. ","")&amp;IF(COUNTIF($A$7:$A$106,$A28)&gt;1,"ID duplicado. ",""))</f>
        <v/>
      </c>
    </row>
    <row r="29" ht="42" customHeight="1">
      <c r="A29" s="19" t="n"/>
      <c r="B29" s="37" t="n"/>
      <c r="C29" s="21" t="n"/>
      <c r="D29" s="38" t="n"/>
      <c r="E29" s="19" t="n"/>
      <c r="F29" s="21" t="n"/>
      <c r="G29" s="19" t="n"/>
      <c r="H29" s="19" t="n"/>
      <c r="I29" s="23" t="n"/>
      <c r="J29" s="23" t="n"/>
      <c r="K29" s="23" t="n"/>
      <c r="L29" s="19" t="n"/>
      <c r="M29" s="21" t="n"/>
      <c r="N29" s="21" t="n"/>
      <c r="O29" s="21" t="n"/>
      <c r="P29" s="38" t="n"/>
      <c r="Q29" s="39">
        <f>IF(OR($A29="",$P29="",NOT(ISNUMBER($M29))),"",$P29+$M29/1440)</f>
        <v/>
      </c>
      <c r="R29" s="19" t="n"/>
      <c r="S29" s="23" t="n"/>
      <c r="T29" s="23" t="n"/>
      <c r="U29" s="19" t="n"/>
      <c r="V29" s="19" t="n"/>
      <c r="W29" s="19" t="n"/>
      <c r="X29" s="25">
        <f>IF($A29="","",SUM($M29:$O29))</f>
        <v/>
      </c>
      <c r="Y29" s="19" t="n"/>
      <c r="Z29" s="26">
        <f>IF($A29="","",IF(OR($B29="",$D29="",$E29="",$G29="",$H29="",$M29="",$P29="",$R29="",$Y29=""),"Faltan datos obligatorios. ","")&amp;IF(AND(ISNUMBER($Q29),ISNUMBER($D29),$Q29&gt;$D29),"No llega a hora. ","")&amp;IF($U29="Pendiente","Continuidad pendiente. ","")&amp;IF($V29="No","Kit sin preparar. ","")&amp;IF(AND($K29&lt;&gt;"",$W29&lt;&gt;"Sí"),"Prueba de prótesis/FX pendiente. ","")&amp;IF(COUNTIF($A$7:$A$106,$A29)&gt;1,"ID duplicado. ",""))</f>
        <v/>
      </c>
    </row>
    <row r="30" ht="42" customHeight="1">
      <c r="A30" s="19" t="n"/>
      <c r="B30" s="37" t="n"/>
      <c r="C30" s="21" t="n"/>
      <c r="D30" s="38" t="n"/>
      <c r="E30" s="19" t="n"/>
      <c r="F30" s="21" t="n"/>
      <c r="G30" s="19" t="n"/>
      <c r="H30" s="19" t="n"/>
      <c r="I30" s="23" t="n"/>
      <c r="J30" s="23" t="n"/>
      <c r="K30" s="23" t="n"/>
      <c r="L30" s="19" t="n"/>
      <c r="M30" s="21" t="n"/>
      <c r="N30" s="21" t="n"/>
      <c r="O30" s="21" t="n"/>
      <c r="P30" s="38" t="n"/>
      <c r="Q30" s="39">
        <f>IF(OR($A30="",$P30="",NOT(ISNUMBER($M30))),"",$P30+$M30/1440)</f>
        <v/>
      </c>
      <c r="R30" s="19" t="n"/>
      <c r="S30" s="23" t="n"/>
      <c r="T30" s="23" t="n"/>
      <c r="U30" s="19" t="n"/>
      <c r="V30" s="19" t="n"/>
      <c r="W30" s="19" t="n"/>
      <c r="X30" s="25">
        <f>IF($A30="","",SUM($M30:$O30))</f>
        <v/>
      </c>
      <c r="Y30" s="19" t="n"/>
      <c r="Z30" s="26">
        <f>IF($A30="","",IF(OR($B30="",$D30="",$E30="",$G30="",$H30="",$M30="",$P30="",$R30="",$Y30=""),"Faltan datos obligatorios. ","")&amp;IF(AND(ISNUMBER($Q30),ISNUMBER($D30),$Q30&gt;$D30),"No llega a hora. ","")&amp;IF($U30="Pendiente","Continuidad pendiente. ","")&amp;IF($V30="No","Kit sin preparar. ","")&amp;IF(AND($K30&lt;&gt;"",$W30&lt;&gt;"Sí"),"Prueba de prótesis/FX pendiente. ","")&amp;IF(COUNTIF($A$7:$A$106,$A30)&gt;1,"ID duplicado. ",""))</f>
        <v/>
      </c>
    </row>
    <row r="31" ht="42" customHeight="1">
      <c r="A31" s="19" t="n"/>
      <c r="B31" s="37" t="n"/>
      <c r="C31" s="21" t="n"/>
      <c r="D31" s="38" t="n"/>
      <c r="E31" s="19" t="n"/>
      <c r="F31" s="21" t="n"/>
      <c r="G31" s="19" t="n"/>
      <c r="H31" s="19" t="n"/>
      <c r="I31" s="23" t="n"/>
      <c r="J31" s="23" t="n"/>
      <c r="K31" s="23" t="n"/>
      <c r="L31" s="19" t="n"/>
      <c r="M31" s="21" t="n"/>
      <c r="N31" s="21" t="n"/>
      <c r="O31" s="21" t="n"/>
      <c r="P31" s="38" t="n"/>
      <c r="Q31" s="39">
        <f>IF(OR($A31="",$P31="",NOT(ISNUMBER($M31))),"",$P31+$M31/1440)</f>
        <v/>
      </c>
      <c r="R31" s="19" t="n"/>
      <c r="S31" s="23" t="n"/>
      <c r="T31" s="23" t="n"/>
      <c r="U31" s="19" t="n"/>
      <c r="V31" s="19" t="n"/>
      <c r="W31" s="19" t="n"/>
      <c r="X31" s="25">
        <f>IF($A31="","",SUM($M31:$O31))</f>
        <v/>
      </c>
      <c r="Y31" s="19" t="n"/>
      <c r="Z31" s="26">
        <f>IF($A31="","",IF(OR($B31="",$D31="",$E31="",$G31="",$H31="",$M31="",$P31="",$R31="",$Y31=""),"Faltan datos obligatorios. ","")&amp;IF(AND(ISNUMBER($Q31),ISNUMBER($D31),$Q31&gt;$D31),"No llega a hora. ","")&amp;IF($U31="Pendiente","Continuidad pendiente. ","")&amp;IF($V31="No","Kit sin preparar. ","")&amp;IF(AND($K31&lt;&gt;"",$W31&lt;&gt;"Sí"),"Prueba de prótesis/FX pendiente. ","")&amp;IF(COUNTIF($A$7:$A$106,$A31)&gt;1,"ID duplicado. ",""))</f>
        <v/>
      </c>
    </row>
    <row r="32" ht="42" customHeight="1">
      <c r="A32" s="19" t="n"/>
      <c r="B32" s="37" t="n"/>
      <c r="C32" s="21" t="n"/>
      <c r="D32" s="38" t="n"/>
      <c r="E32" s="19" t="n"/>
      <c r="F32" s="21" t="n"/>
      <c r="G32" s="19" t="n"/>
      <c r="H32" s="19" t="n"/>
      <c r="I32" s="23" t="n"/>
      <c r="J32" s="23" t="n"/>
      <c r="K32" s="23" t="n"/>
      <c r="L32" s="19" t="n"/>
      <c r="M32" s="21" t="n"/>
      <c r="N32" s="21" t="n"/>
      <c r="O32" s="21" t="n"/>
      <c r="P32" s="38" t="n"/>
      <c r="Q32" s="39">
        <f>IF(OR($A32="",$P32="",NOT(ISNUMBER($M32))),"",$P32+$M32/1440)</f>
        <v/>
      </c>
      <c r="R32" s="19" t="n"/>
      <c r="S32" s="23" t="n"/>
      <c r="T32" s="23" t="n"/>
      <c r="U32" s="19" t="n"/>
      <c r="V32" s="19" t="n"/>
      <c r="W32" s="19" t="n"/>
      <c r="X32" s="25">
        <f>IF($A32="","",SUM($M32:$O32))</f>
        <v/>
      </c>
      <c r="Y32" s="19" t="n"/>
      <c r="Z32" s="26">
        <f>IF($A32="","",IF(OR($B32="",$D32="",$E32="",$G32="",$H32="",$M32="",$P32="",$R32="",$Y32=""),"Faltan datos obligatorios. ","")&amp;IF(AND(ISNUMBER($Q32),ISNUMBER($D32),$Q32&gt;$D32),"No llega a hora. ","")&amp;IF($U32="Pendiente","Continuidad pendiente. ","")&amp;IF($V32="No","Kit sin preparar. ","")&amp;IF(AND($K32&lt;&gt;"",$W32&lt;&gt;"Sí"),"Prueba de prótesis/FX pendiente. ","")&amp;IF(COUNTIF($A$7:$A$106,$A32)&gt;1,"ID duplicado. ",""))</f>
        <v/>
      </c>
    </row>
    <row r="33" ht="42" customHeight="1">
      <c r="A33" s="19" t="n"/>
      <c r="B33" s="37" t="n"/>
      <c r="C33" s="21" t="n"/>
      <c r="D33" s="38" t="n"/>
      <c r="E33" s="19" t="n"/>
      <c r="F33" s="21" t="n"/>
      <c r="G33" s="19" t="n"/>
      <c r="H33" s="19" t="n"/>
      <c r="I33" s="23" t="n"/>
      <c r="J33" s="23" t="n"/>
      <c r="K33" s="23" t="n"/>
      <c r="L33" s="19" t="n"/>
      <c r="M33" s="21" t="n"/>
      <c r="N33" s="21" t="n"/>
      <c r="O33" s="21" t="n"/>
      <c r="P33" s="38" t="n"/>
      <c r="Q33" s="39">
        <f>IF(OR($A33="",$P33="",NOT(ISNUMBER($M33))),"",$P33+$M33/1440)</f>
        <v/>
      </c>
      <c r="R33" s="19" t="n"/>
      <c r="S33" s="23" t="n"/>
      <c r="T33" s="23" t="n"/>
      <c r="U33" s="19" t="n"/>
      <c r="V33" s="19" t="n"/>
      <c r="W33" s="19" t="n"/>
      <c r="X33" s="25">
        <f>IF($A33="","",SUM($M33:$O33))</f>
        <v/>
      </c>
      <c r="Y33" s="19" t="n"/>
      <c r="Z33" s="26">
        <f>IF($A33="","",IF(OR($B33="",$D33="",$E33="",$G33="",$H33="",$M33="",$P33="",$R33="",$Y33=""),"Faltan datos obligatorios. ","")&amp;IF(AND(ISNUMBER($Q33),ISNUMBER($D33),$Q33&gt;$D33),"No llega a hora. ","")&amp;IF($U33="Pendiente","Continuidad pendiente. ","")&amp;IF($V33="No","Kit sin preparar. ","")&amp;IF(AND($K33&lt;&gt;"",$W33&lt;&gt;"Sí"),"Prueba de prótesis/FX pendiente. ","")&amp;IF(COUNTIF($A$7:$A$106,$A33)&gt;1,"ID duplicado. ",""))</f>
        <v/>
      </c>
    </row>
    <row r="34" ht="42" customHeight="1">
      <c r="A34" s="19" t="n"/>
      <c r="B34" s="37" t="n"/>
      <c r="C34" s="21" t="n"/>
      <c r="D34" s="38" t="n"/>
      <c r="E34" s="19" t="n"/>
      <c r="F34" s="21" t="n"/>
      <c r="G34" s="19" t="n"/>
      <c r="H34" s="19" t="n"/>
      <c r="I34" s="23" t="n"/>
      <c r="J34" s="23" t="n"/>
      <c r="K34" s="23" t="n"/>
      <c r="L34" s="19" t="n"/>
      <c r="M34" s="21" t="n"/>
      <c r="N34" s="21" t="n"/>
      <c r="O34" s="21" t="n"/>
      <c r="P34" s="38" t="n"/>
      <c r="Q34" s="39">
        <f>IF(OR($A34="",$P34="",NOT(ISNUMBER($M34))),"",$P34+$M34/1440)</f>
        <v/>
      </c>
      <c r="R34" s="19" t="n"/>
      <c r="S34" s="23" t="n"/>
      <c r="T34" s="23" t="n"/>
      <c r="U34" s="19" t="n"/>
      <c r="V34" s="19" t="n"/>
      <c r="W34" s="19" t="n"/>
      <c r="X34" s="25">
        <f>IF($A34="","",SUM($M34:$O34))</f>
        <v/>
      </c>
      <c r="Y34" s="19" t="n"/>
      <c r="Z34" s="26">
        <f>IF($A34="","",IF(OR($B34="",$D34="",$E34="",$G34="",$H34="",$M34="",$P34="",$R34="",$Y34=""),"Faltan datos obligatorios. ","")&amp;IF(AND(ISNUMBER($Q34),ISNUMBER($D34),$Q34&gt;$D34),"No llega a hora. ","")&amp;IF($U34="Pendiente","Continuidad pendiente. ","")&amp;IF($V34="No","Kit sin preparar. ","")&amp;IF(AND($K34&lt;&gt;"",$W34&lt;&gt;"Sí"),"Prueba de prótesis/FX pendiente. ","")&amp;IF(COUNTIF($A$7:$A$106,$A34)&gt;1,"ID duplicado. ",""))</f>
        <v/>
      </c>
    </row>
    <row r="35" ht="42" customHeight="1">
      <c r="A35" s="19" t="n"/>
      <c r="B35" s="37" t="n"/>
      <c r="C35" s="21" t="n"/>
      <c r="D35" s="38" t="n"/>
      <c r="E35" s="19" t="n"/>
      <c r="F35" s="21" t="n"/>
      <c r="G35" s="19" t="n"/>
      <c r="H35" s="19" t="n"/>
      <c r="I35" s="23" t="n"/>
      <c r="J35" s="23" t="n"/>
      <c r="K35" s="23" t="n"/>
      <c r="L35" s="19" t="n"/>
      <c r="M35" s="21" t="n"/>
      <c r="N35" s="21" t="n"/>
      <c r="O35" s="21" t="n"/>
      <c r="P35" s="38" t="n"/>
      <c r="Q35" s="39">
        <f>IF(OR($A35="",$P35="",NOT(ISNUMBER($M35))),"",$P35+$M35/1440)</f>
        <v/>
      </c>
      <c r="R35" s="19" t="n"/>
      <c r="S35" s="23" t="n"/>
      <c r="T35" s="23" t="n"/>
      <c r="U35" s="19" t="n"/>
      <c r="V35" s="19" t="n"/>
      <c r="W35" s="19" t="n"/>
      <c r="X35" s="25">
        <f>IF($A35="","",SUM($M35:$O35))</f>
        <v/>
      </c>
      <c r="Y35" s="19" t="n"/>
      <c r="Z35" s="26">
        <f>IF($A35="","",IF(OR($B35="",$D35="",$E35="",$G35="",$H35="",$M35="",$P35="",$R35="",$Y35=""),"Faltan datos obligatorios. ","")&amp;IF(AND(ISNUMBER($Q35),ISNUMBER($D35),$Q35&gt;$D35),"No llega a hora. ","")&amp;IF($U35="Pendiente","Continuidad pendiente. ","")&amp;IF($V35="No","Kit sin preparar. ","")&amp;IF(AND($K35&lt;&gt;"",$W35&lt;&gt;"Sí"),"Prueba de prótesis/FX pendiente. ","")&amp;IF(COUNTIF($A$7:$A$106,$A35)&gt;1,"ID duplicado. ",""))</f>
        <v/>
      </c>
    </row>
    <row r="36" ht="42" customHeight="1">
      <c r="A36" s="19" t="n"/>
      <c r="B36" s="37" t="n"/>
      <c r="C36" s="21" t="n"/>
      <c r="D36" s="38" t="n"/>
      <c r="E36" s="19" t="n"/>
      <c r="F36" s="21" t="n"/>
      <c r="G36" s="19" t="n"/>
      <c r="H36" s="19" t="n"/>
      <c r="I36" s="23" t="n"/>
      <c r="J36" s="23" t="n"/>
      <c r="K36" s="23" t="n"/>
      <c r="L36" s="19" t="n"/>
      <c r="M36" s="21" t="n"/>
      <c r="N36" s="21" t="n"/>
      <c r="O36" s="21" t="n"/>
      <c r="P36" s="38" t="n"/>
      <c r="Q36" s="39">
        <f>IF(OR($A36="",$P36="",NOT(ISNUMBER($M36))),"",$P36+$M36/1440)</f>
        <v/>
      </c>
      <c r="R36" s="19" t="n"/>
      <c r="S36" s="23" t="n"/>
      <c r="T36" s="23" t="n"/>
      <c r="U36" s="19" t="n"/>
      <c r="V36" s="19" t="n"/>
      <c r="W36" s="19" t="n"/>
      <c r="X36" s="25">
        <f>IF($A36="","",SUM($M36:$O36))</f>
        <v/>
      </c>
      <c r="Y36" s="19" t="n"/>
      <c r="Z36" s="26">
        <f>IF($A36="","",IF(OR($B36="",$D36="",$E36="",$G36="",$H36="",$M36="",$P36="",$R36="",$Y36=""),"Faltan datos obligatorios. ","")&amp;IF(AND(ISNUMBER($Q36),ISNUMBER($D36),$Q36&gt;$D36),"No llega a hora. ","")&amp;IF($U36="Pendiente","Continuidad pendiente. ","")&amp;IF($V36="No","Kit sin preparar. ","")&amp;IF(AND($K36&lt;&gt;"",$W36&lt;&gt;"Sí"),"Prueba de prótesis/FX pendiente. ","")&amp;IF(COUNTIF($A$7:$A$106,$A36)&gt;1,"ID duplicado. ",""))</f>
        <v/>
      </c>
    </row>
    <row r="37" ht="42" customHeight="1">
      <c r="A37" s="19" t="n"/>
      <c r="B37" s="37" t="n"/>
      <c r="C37" s="21" t="n"/>
      <c r="D37" s="38" t="n"/>
      <c r="E37" s="19" t="n"/>
      <c r="F37" s="21" t="n"/>
      <c r="G37" s="19" t="n"/>
      <c r="H37" s="19" t="n"/>
      <c r="I37" s="23" t="n"/>
      <c r="J37" s="23" t="n"/>
      <c r="K37" s="23" t="n"/>
      <c r="L37" s="19" t="n"/>
      <c r="M37" s="21" t="n"/>
      <c r="N37" s="21" t="n"/>
      <c r="O37" s="21" t="n"/>
      <c r="P37" s="38" t="n"/>
      <c r="Q37" s="39">
        <f>IF(OR($A37="",$P37="",NOT(ISNUMBER($M37))),"",$P37+$M37/1440)</f>
        <v/>
      </c>
      <c r="R37" s="19" t="n"/>
      <c r="S37" s="23" t="n"/>
      <c r="T37" s="23" t="n"/>
      <c r="U37" s="19" t="n"/>
      <c r="V37" s="19" t="n"/>
      <c r="W37" s="19" t="n"/>
      <c r="X37" s="25">
        <f>IF($A37="","",SUM($M37:$O37))</f>
        <v/>
      </c>
      <c r="Y37" s="19" t="n"/>
      <c r="Z37" s="26">
        <f>IF($A37="","",IF(OR($B37="",$D37="",$E37="",$G37="",$H37="",$M37="",$P37="",$R37="",$Y37=""),"Faltan datos obligatorios. ","")&amp;IF(AND(ISNUMBER($Q37),ISNUMBER($D37),$Q37&gt;$D37),"No llega a hora. ","")&amp;IF($U37="Pendiente","Continuidad pendiente. ","")&amp;IF($V37="No","Kit sin preparar. ","")&amp;IF(AND($K37&lt;&gt;"",$W37&lt;&gt;"Sí"),"Prueba de prótesis/FX pendiente. ","")&amp;IF(COUNTIF($A$7:$A$106,$A37)&gt;1,"ID duplicado. ",""))</f>
        <v/>
      </c>
    </row>
    <row r="38" ht="42" customHeight="1">
      <c r="A38" s="19" t="n"/>
      <c r="B38" s="37" t="n"/>
      <c r="C38" s="21" t="n"/>
      <c r="D38" s="38" t="n"/>
      <c r="E38" s="19" t="n"/>
      <c r="F38" s="21" t="n"/>
      <c r="G38" s="19" t="n"/>
      <c r="H38" s="19" t="n"/>
      <c r="I38" s="23" t="n"/>
      <c r="J38" s="23" t="n"/>
      <c r="K38" s="23" t="n"/>
      <c r="L38" s="19" t="n"/>
      <c r="M38" s="21" t="n"/>
      <c r="N38" s="21" t="n"/>
      <c r="O38" s="21" t="n"/>
      <c r="P38" s="38" t="n"/>
      <c r="Q38" s="39">
        <f>IF(OR($A38="",$P38="",NOT(ISNUMBER($M38))),"",$P38+$M38/1440)</f>
        <v/>
      </c>
      <c r="R38" s="19" t="n"/>
      <c r="S38" s="23" t="n"/>
      <c r="T38" s="23" t="n"/>
      <c r="U38" s="19" t="n"/>
      <c r="V38" s="19" t="n"/>
      <c r="W38" s="19" t="n"/>
      <c r="X38" s="25">
        <f>IF($A38="","",SUM($M38:$O38))</f>
        <v/>
      </c>
      <c r="Y38" s="19" t="n"/>
      <c r="Z38" s="26">
        <f>IF($A38="","",IF(OR($B38="",$D38="",$E38="",$G38="",$H38="",$M38="",$P38="",$R38="",$Y38=""),"Faltan datos obligatorios. ","")&amp;IF(AND(ISNUMBER($Q38),ISNUMBER($D38),$Q38&gt;$D38),"No llega a hora. ","")&amp;IF($U38="Pendiente","Continuidad pendiente. ","")&amp;IF($V38="No","Kit sin preparar. ","")&amp;IF(AND($K38&lt;&gt;"",$W38&lt;&gt;"Sí"),"Prueba de prótesis/FX pendiente. ","")&amp;IF(COUNTIF($A$7:$A$106,$A38)&gt;1,"ID duplicado. ",""))</f>
        <v/>
      </c>
    </row>
    <row r="39" ht="42" customHeight="1">
      <c r="A39" s="19" t="n"/>
      <c r="B39" s="37" t="n"/>
      <c r="C39" s="21" t="n"/>
      <c r="D39" s="38" t="n"/>
      <c r="E39" s="19" t="n"/>
      <c r="F39" s="21" t="n"/>
      <c r="G39" s="19" t="n"/>
      <c r="H39" s="19" t="n"/>
      <c r="I39" s="23" t="n"/>
      <c r="J39" s="23" t="n"/>
      <c r="K39" s="23" t="n"/>
      <c r="L39" s="19" t="n"/>
      <c r="M39" s="21" t="n"/>
      <c r="N39" s="21" t="n"/>
      <c r="O39" s="21" t="n"/>
      <c r="P39" s="38" t="n"/>
      <c r="Q39" s="39">
        <f>IF(OR($A39="",$P39="",NOT(ISNUMBER($M39))),"",$P39+$M39/1440)</f>
        <v/>
      </c>
      <c r="R39" s="19" t="n"/>
      <c r="S39" s="23" t="n"/>
      <c r="T39" s="23" t="n"/>
      <c r="U39" s="19" t="n"/>
      <c r="V39" s="19" t="n"/>
      <c r="W39" s="19" t="n"/>
      <c r="X39" s="25">
        <f>IF($A39="","",SUM($M39:$O39))</f>
        <v/>
      </c>
      <c r="Y39" s="19" t="n"/>
      <c r="Z39" s="26">
        <f>IF($A39="","",IF(OR($B39="",$D39="",$E39="",$G39="",$H39="",$M39="",$P39="",$R39="",$Y39=""),"Faltan datos obligatorios. ","")&amp;IF(AND(ISNUMBER($Q39),ISNUMBER($D39),$Q39&gt;$D39),"No llega a hora. ","")&amp;IF($U39="Pendiente","Continuidad pendiente. ","")&amp;IF($V39="No","Kit sin preparar. ","")&amp;IF(AND($K39&lt;&gt;"",$W39&lt;&gt;"Sí"),"Prueba de prótesis/FX pendiente. ","")&amp;IF(COUNTIF($A$7:$A$106,$A39)&gt;1,"ID duplicado. ",""))</f>
        <v/>
      </c>
    </row>
    <row r="40" ht="42" customHeight="1">
      <c r="A40" s="19" t="n"/>
      <c r="B40" s="37" t="n"/>
      <c r="C40" s="21" t="n"/>
      <c r="D40" s="38" t="n"/>
      <c r="E40" s="19" t="n"/>
      <c r="F40" s="21" t="n"/>
      <c r="G40" s="19" t="n"/>
      <c r="H40" s="19" t="n"/>
      <c r="I40" s="23" t="n"/>
      <c r="J40" s="23" t="n"/>
      <c r="K40" s="23" t="n"/>
      <c r="L40" s="19" t="n"/>
      <c r="M40" s="21" t="n"/>
      <c r="N40" s="21" t="n"/>
      <c r="O40" s="21" t="n"/>
      <c r="P40" s="38" t="n"/>
      <c r="Q40" s="39">
        <f>IF(OR($A40="",$P40="",NOT(ISNUMBER($M40))),"",$P40+$M40/1440)</f>
        <v/>
      </c>
      <c r="R40" s="19" t="n"/>
      <c r="S40" s="23" t="n"/>
      <c r="T40" s="23" t="n"/>
      <c r="U40" s="19" t="n"/>
      <c r="V40" s="19" t="n"/>
      <c r="W40" s="19" t="n"/>
      <c r="X40" s="25">
        <f>IF($A40="","",SUM($M40:$O40))</f>
        <v/>
      </c>
      <c r="Y40" s="19" t="n"/>
      <c r="Z40" s="26">
        <f>IF($A40="","",IF(OR($B40="",$D40="",$E40="",$G40="",$H40="",$M40="",$P40="",$R40="",$Y40=""),"Faltan datos obligatorios. ","")&amp;IF(AND(ISNUMBER($Q40),ISNUMBER($D40),$Q40&gt;$D40),"No llega a hora. ","")&amp;IF($U40="Pendiente","Continuidad pendiente. ","")&amp;IF($V40="No","Kit sin preparar. ","")&amp;IF(AND($K40&lt;&gt;"",$W40&lt;&gt;"Sí"),"Prueba de prótesis/FX pendiente. ","")&amp;IF(COUNTIF($A$7:$A$106,$A40)&gt;1,"ID duplicado. ",""))</f>
        <v/>
      </c>
    </row>
    <row r="41" ht="42" customHeight="1">
      <c r="A41" s="19" t="n"/>
      <c r="B41" s="37" t="n"/>
      <c r="C41" s="21" t="n"/>
      <c r="D41" s="38" t="n"/>
      <c r="E41" s="19" t="n"/>
      <c r="F41" s="21" t="n"/>
      <c r="G41" s="19" t="n"/>
      <c r="H41" s="19" t="n"/>
      <c r="I41" s="23" t="n"/>
      <c r="J41" s="23" t="n"/>
      <c r="K41" s="23" t="n"/>
      <c r="L41" s="19" t="n"/>
      <c r="M41" s="21" t="n"/>
      <c r="N41" s="21" t="n"/>
      <c r="O41" s="21" t="n"/>
      <c r="P41" s="38" t="n"/>
      <c r="Q41" s="39">
        <f>IF(OR($A41="",$P41="",NOT(ISNUMBER($M41))),"",$P41+$M41/1440)</f>
        <v/>
      </c>
      <c r="R41" s="19" t="n"/>
      <c r="S41" s="23" t="n"/>
      <c r="T41" s="23" t="n"/>
      <c r="U41" s="19" t="n"/>
      <c r="V41" s="19" t="n"/>
      <c r="W41" s="19" t="n"/>
      <c r="X41" s="25">
        <f>IF($A41="","",SUM($M41:$O41))</f>
        <v/>
      </c>
      <c r="Y41" s="19" t="n"/>
      <c r="Z41" s="26">
        <f>IF($A41="","",IF(OR($B41="",$D41="",$E41="",$G41="",$H41="",$M41="",$P41="",$R41="",$Y41=""),"Faltan datos obligatorios. ","")&amp;IF(AND(ISNUMBER($Q41),ISNUMBER($D41),$Q41&gt;$D41),"No llega a hora. ","")&amp;IF($U41="Pendiente","Continuidad pendiente. ","")&amp;IF($V41="No","Kit sin preparar. ","")&amp;IF(AND($K41&lt;&gt;"",$W41&lt;&gt;"Sí"),"Prueba de prótesis/FX pendiente. ","")&amp;IF(COUNTIF($A$7:$A$106,$A41)&gt;1,"ID duplicado. ",""))</f>
        <v/>
      </c>
    </row>
    <row r="42" ht="42" customHeight="1">
      <c r="A42" s="19" t="n"/>
      <c r="B42" s="37" t="n"/>
      <c r="C42" s="21" t="n"/>
      <c r="D42" s="38" t="n"/>
      <c r="E42" s="19" t="n"/>
      <c r="F42" s="21" t="n"/>
      <c r="G42" s="19" t="n"/>
      <c r="H42" s="19" t="n"/>
      <c r="I42" s="23" t="n"/>
      <c r="J42" s="23" t="n"/>
      <c r="K42" s="23" t="n"/>
      <c r="L42" s="19" t="n"/>
      <c r="M42" s="21" t="n"/>
      <c r="N42" s="21" t="n"/>
      <c r="O42" s="21" t="n"/>
      <c r="P42" s="38" t="n"/>
      <c r="Q42" s="39">
        <f>IF(OR($A42="",$P42="",NOT(ISNUMBER($M42))),"",$P42+$M42/1440)</f>
        <v/>
      </c>
      <c r="R42" s="19" t="n"/>
      <c r="S42" s="23" t="n"/>
      <c r="T42" s="23" t="n"/>
      <c r="U42" s="19" t="n"/>
      <c r="V42" s="19" t="n"/>
      <c r="W42" s="19" t="n"/>
      <c r="X42" s="25">
        <f>IF($A42="","",SUM($M42:$O42))</f>
        <v/>
      </c>
      <c r="Y42" s="19" t="n"/>
      <c r="Z42" s="26">
        <f>IF($A42="","",IF(OR($B42="",$D42="",$E42="",$G42="",$H42="",$M42="",$P42="",$R42="",$Y42=""),"Faltan datos obligatorios. ","")&amp;IF(AND(ISNUMBER($Q42),ISNUMBER($D42),$Q42&gt;$D42),"No llega a hora. ","")&amp;IF($U42="Pendiente","Continuidad pendiente. ","")&amp;IF($V42="No","Kit sin preparar. ","")&amp;IF(AND($K42&lt;&gt;"",$W42&lt;&gt;"Sí"),"Prueba de prótesis/FX pendiente. ","")&amp;IF(COUNTIF($A$7:$A$106,$A42)&gt;1,"ID duplicado. ",""))</f>
        <v/>
      </c>
    </row>
    <row r="43" ht="42" customHeight="1">
      <c r="A43" s="19" t="n"/>
      <c r="B43" s="37" t="n"/>
      <c r="C43" s="21" t="n"/>
      <c r="D43" s="38" t="n"/>
      <c r="E43" s="19" t="n"/>
      <c r="F43" s="21" t="n"/>
      <c r="G43" s="19" t="n"/>
      <c r="H43" s="19" t="n"/>
      <c r="I43" s="23" t="n"/>
      <c r="J43" s="23" t="n"/>
      <c r="K43" s="23" t="n"/>
      <c r="L43" s="19" t="n"/>
      <c r="M43" s="21" t="n"/>
      <c r="N43" s="21" t="n"/>
      <c r="O43" s="21" t="n"/>
      <c r="P43" s="38" t="n"/>
      <c r="Q43" s="39">
        <f>IF(OR($A43="",$P43="",NOT(ISNUMBER($M43))),"",$P43+$M43/1440)</f>
        <v/>
      </c>
      <c r="R43" s="19" t="n"/>
      <c r="S43" s="23" t="n"/>
      <c r="T43" s="23" t="n"/>
      <c r="U43" s="19" t="n"/>
      <c r="V43" s="19" t="n"/>
      <c r="W43" s="19" t="n"/>
      <c r="X43" s="25">
        <f>IF($A43="","",SUM($M43:$O43))</f>
        <v/>
      </c>
      <c r="Y43" s="19" t="n"/>
      <c r="Z43" s="26">
        <f>IF($A43="","",IF(OR($B43="",$D43="",$E43="",$G43="",$H43="",$M43="",$P43="",$R43="",$Y43=""),"Faltan datos obligatorios. ","")&amp;IF(AND(ISNUMBER($Q43),ISNUMBER($D43),$Q43&gt;$D43),"No llega a hora. ","")&amp;IF($U43="Pendiente","Continuidad pendiente. ","")&amp;IF($V43="No","Kit sin preparar. ","")&amp;IF(AND($K43&lt;&gt;"",$W43&lt;&gt;"Sí"),"Prueba de prótesis/FX pendiente. ","")&amp;IF(COUNTIF($A$7:$A$106,$A43)&gt;1,"ID duplicado. ",""))</f>
        <v/>
      </c>
    </row>
    <row r="44" ht="42" customHeight="1">
      <c r="A44" s="19" t="n"/>
      <c r="B44" s="37" t="n"/>
      <c r="C44" s="21" t="n"/>
      <c r="D44" s="38" t="n"/>
      <c r="E44" s="19" t="n"/>
      <c r="F44" s="21" t="n"/>
      <c r="G44" s="19" t="n"/>
      <c r="H44" s="19" t="n"/>
      <c r="I44" s="23" t="n"/>
      <c r="J44" s="23" t="n"/>
      <c r="K44" s="23" t="n"/>
      <c r="L44" s="19" t="n"/>
      <c r="M44" s="21" t="n"/>
      <c r="N44" s="21" t="n"/>
      <c r="O44" s="21" t="n"/>
      <c r="P44" s="38" t="n"/>
      <c r="Q44" s="39">
        <f>IF(OR($A44="",$P44="",NOT(ISNUMBER($M44))),"",$P44+$M44/1440)</f>
        <v/>
      </c>
      <c r="R44" s="19" t="n"/>
      <c r="S44" s="23" t="n"/>
      <c r="T44" s="23" t="n"/>
      <c r="U44" s="19" t="n"/>
      <c r="V44" s="19" t="n"/>
      <c r="W44" s="19" t="n"/>
      <c r="X44" s="25">
        <f>IF($A44="","",SUM($M44:$O44))</f>
        <v/>
      </c>
      <c r="Y44" s="19" t="n"/>
      <c r="Z44" s="26">
        <f>IF($A44="","",IF(OR($B44="",$D44="",$E44="",$G44="",$H44="",$M44="",$P44="",$R44="",$Y44=""),"Faltan datos obligatorios. ","")&amp;IF(AND(ISNUMBER($Q44),ISNUMBER($D44),$Q44&gt;$D44),"No llega a hora. ","")&amp;IF($U44="Pendiente","Continuidad pendiente. ","")&amp;IF($V44="No","Kit sin preparar. ","")&amp;IF(AND($K44&lt;&gt;"",$W44&lt;&gt;"Sí"),"Prueba de prótesis/FX pendiente. ","")&amp;IF(COUNTIF($A$7:$A$106,$A44)&gt;1,"ID duplicado. ",""))</f>
        <v/>
      </c>
    </row>
    <row r="45" ht="42" customHeight="1">
      <c r="A45" s="19" t="n"/>
      <c r="B45" s="37" t="n"/>
      <c r="C45" s="21" t="n"/>
      <c r="D45" s="38" t="n"/>
      <c r="E45" s="19" t="n"/>
      <c r="F45" s="21" t="n"/>
      <c r="G45" s="19" t="n"/>
      <c r="H45" s="19" t="n"/>
      <c r="I45" s="23" t="n"/>
      <c r="J45" s="23" t="n"/>
      <c r="K45" s="23" t="n"/>
      <c r="L45" s="19" t="n"/>
      <c r="M45" s="21" t="n"/>
      <c r="N45" s="21" t="n"/>
      <c r="O45" s="21" t="n"/>
      <c r="P45" s="38" t="n"/>
      <c r="Q45" s="39">
        <f>IF(OR($A45="",$P45="",NOT(ISNUMBER($M45))),"",$P45+$M45/1440)</f>
        <v/>
      </c>
      <c r="R45" s="19" t="n"/>
      <c r="S45" s="23" t="n"/>
      <c r="T45" s="23" t="n"/>
      <c r="U45" s="19" t="n"/>
      <c r="V45" s="19" t="n"/>
      <c r="W45" s="19" t="n"/>
      <c r="X45" s="25">
        <f>IF($A45="","",SUM($M45:$O45))</f>
        <v/>
      </c>
      <c r="Y45" s="19" t="n"/>
      <c r="Z45" s="26">
        <f>IF($A45="","",IF(OR($B45="",$D45="",$E45="",$G45="",$H45="",$M45="",$P45="",$R45="",$Y45=""),"Faltan datos obligatorios. ","")&amp;IF(AND(ISNUMBER($Q45),ISNUMBER($D45),$Q45&gt;$D45),"No llega a hora. ","")&amp;IF($U45="Pendiente","Continuidad pendiente. ","")&amp;IF($V45="No","Kit sin preparar. ","")&amp;IF(AND($K45&lt;&gt;"",$W45&lt;&gt;"Sí"),"Prueba de prótesis/FX pendiente. ","")&amp;IF(COUNTIF($A$7:$A$106,$A45)&gt;1,"ID duplicado. ",""))</f>
        <v/>
      </c>
    </row>
    <row r="46" ht="42" customHeight="1">
      <c r="A46" s="19" t="n"/>
      <c r="B46" s="37" t="n"/>
      <c r="C46" s="21" t="n"/>
      <c r="D46" s="38" t="n"/>
      <c r="E46" s="19" t="n"/>
      <c r="F46" s="21" t="n"/>
      <c r="G46" s="19" t="n"/>
      <c r="H46" s="19" t="n"/>
      <c r="I46" s="23" t="n"/>
      <c r="J46" s="23" t="n"/>
      <c r="K46" s="23" t="n"/>
      <c r="L46" s="19" t="n"/>
      <c r="M46" s="21" t="n"/>
      <c r="N46" s="21" t="n"/>
      <c r="O46" s="21" t="n"/>
      <c r="P46" s="38" t="n"/>
      <c r="Q46" s="39">
        <f>IF(OR($A46="",$P46="",NOT(ISNUMBER($M46))),"",$P46+$M46/1440)</f>
        <v/>
      </c>
      <c r="R46" s="19" t="n"/>
      <c r="S46" s="23" t="n"/>
      <c r="T46" s="23" t="n"/>
      <c r="U46" s="19" t="n"/>
      <c r="V46" s="19" t="n"/>
      <c r="W46" s="19" t="n"/>
      <c r="X46" s="25">
        <f>IF($A46="","",SUM($M46:$O46))</f>
        <v/>
      </c>
      <c r="Y46" s="19" t="n"/>
      <c r="Z46" s="26">
        <f>IF($A46="","",IF(OR($B46="",$D46="",$E46="",$G46="",$H46="",$M46="",$P46="",$R46="",$Y46=""),"Faltan datos obligatorios. ","")&amp;IF(AND(ISNUMBER($Q46),ISNUMBER($D46),$Q46&gt;$D46),"No llega a hora. ","")&amp;IF($U46="Pendiente","Continuidad pendiente. ","")&amp;IF($V46="No","Kit sin preparar. ","")&amp;IF(AND($K46&lt;&gt;"",$W46&lt;&gt;"Sí"),"Prueba de prótesis/FX pendiente. ","")&amp;IF(COUNTIF($A$7:$A$106,$A46)&gt;1,"ID duplicado. ",""))</f>
        <v/>
      </c>
    </row>
    <row r="47" ht="42" customHeight="1">
      <c r="A47" s="19" t="n"/>
      <c r="B47" s="37" t="n"/>
      <c r="C47" s="21" t="n"/>
      <c r="D47" s="38" t="n"/>
      <c r="E47" s="19" t="n"/>
      <c r="F47" s="21" t="n"/>
      <c r="G47" s="19" t="n"/>
      <c r="H47" s="19" t="n"/>
      <c r="I47" s="23" t="n"/>
      <c r="J47" s="23" t="n"/>
      <c r="K47" s="23" t="n"/>
      <c r="L47" s="19" t="n"/>
      <c r="M47" s="21" t="n"/>
      <c r="N47" s="21" t="n"/>
      <c r="O47" s="21" t="n"/>
      <c r="P47" s="38" t="n"/>
      <c r="Q47" s="39">
        <f>IF(OR($A47="",$P47="",NOT(ISNUMBER($M47))),"",$P47+$M47/1440)</f>
        <v/>
      </c>
      <c r="R47" s="19" t="n"/>
      <c r="S47" s="23" t="n"/>
      <c r="T47" s="23" t="n"/>
      <c r="U47" s="19" t="n"/>
      <c r="V47" s="19" t="n"/>
      <c r="W47" s="19" t="n"/>
      <c r="X47" s="25">
        <f>IF($A47="","",SUM($M47:$O47))</f>
        <v/>
      </c>
      <c r="Y47" s="19" t="n"/>
      <c r="Z47" s="26">
        <f>IF($A47="","",IF(OR($B47="",$D47="",$E47="",$G47="",$H47="",$M47="",$P47="",$R47="",$Y47=""),"Faltan datos obligatorios. ","")&amp;IF(AND(ISNUMBER($Q47),ISNUMBER($D47),$Q47&gt;$D47),"No llega a hora. ","")&amp;IF($U47="Pendiente","Continuidad pendiente. ","")&amp;IF($V47="No","Kit sin preparar. ","")&amp;IF(AND($K47&lt;&gt;"",$W47&lt;&gt;"Sí"),"Prueba de prótesis/FX pendiente. ","")&amp;IF(COUNTIF($A$7:$A$106,$A47)&gt;1,"ID duplicado. ",""))</f>
        <v/>
      </c>
    </row>
    <row r="48" ht="42" customHeight="1">
      <c r="A48" s="19" t="n"/>
      <c r="B48" s="37" t="n"/>
      <c r="C48" s="21" t="n"/>
      <c r="D48" s="38" t="n"/>
      <c r="E48" s="19" t="n"/>
      <c r="F48" s="21" t="n"/>
      <c r="G48" s="19" t="n"/>
      <c r="H48" s="19" t="n"/>
      <c r="I48" s="23" t="n"/>
      <c r="J48" s="23" t="n"/>
      <c r="K48" s="23" t="n"/>
      <c r="L48" s="19" t="n"/>
      <c r="M48" s="21" t="n"/>
      <c r="N48" s="21" t="n"/>
      <c r="O48" s="21" t="n"/>
      <c r="P48" s="38" t="n"/>
      <c r="Q48" s="39">
        <f>IF(OR($A48="",$P48="",NOT(ISNUMBER($M48))),"",$P48+$M48/1440)</f>
        <v/>
      </c>
      <c r="R48" s="19" t="n"/>
      <c r="S48" s="23" t="n"/>
      <c r="T48" s="23" t="n"/>
      <c r="U48" s="19" t="n"/>
      <c r="V48" s="19" t="n"/>
      <c r="W48" s="19" t="n"/>
      <c r="X48" s="25">
        <f>IF($A48="","",SUM($M48:$O48))</f>
        <v/>
      </c>
      <c r="Y48" s="19" t="n"/>
      <c r="Z48" s="26">
        <f>IF($A48="","",IF(OR($B48="",$D48="",$E48="",$G48="",$H48="",$M48="",$P48="",$R48="",$Y48=""),"Faltan datos obligatorios. ","")&amp;IF(AND(ISNUMBER($Q48),ISNUMBER($D48),$Q48&gt;$D48),"No llega a hora. ","")&amp;IF($U48="Pendiente","Continuidad pendiente. ","")&amp;IF($V48="No","Kit sin preparar. ","")&amp;IF(AND($K48&lt;&gt;"",$W48&lt;&gt;"Sí"),"Prueba de prótesis/FX pendiente. ","")&amp;IF(COUNTIF($A$7:$A$106,$A48)&gt;1,"ID duplicado. ",""))</f>
        <v/>
      </c>
    </row>
    <row r="49" ht="42" customHeight="1">
      <c r="A49" s="19" t="n"/>
      <c r="B49" s="37" t="n"/>
      <c r="C49" s="21" t="n"/>
      <c r="D49" s="38" t="n"/>
      <c r="E49" s="19" t="n"/>
      <c r="F49" s="21" t="n"/>
      <c r="G49" s="19" t="n"/>
      <c r="H49" s="19" t="n"/>
      <c r="I49" s="23" t="n"/>
      <c r="J49" s="23" t="n"/>
      <c r="K49" s="23" t="n"/>
      <c r="L49" s="19" t="n"/>
      <c r="M49" s="21" t="n"/>
      <c r="N49" s="21" t="n"/>
      <c r="O49" s="21" t="n"/>
      <c r="P49" s="38" t="n"/>
      <c r="Q49" s="39">
        <f>IF(OR($A49="",$P49="",NOT(ISNUMBER($M49))),"",$P49+$M49/1440)</f>
        <v/>
      </c>
      <c r="R49" s="19" t="n"/>
      <c r="S49" s="23" t="n"/>
      <c r="T49" s="23" t="n"/>
      <c r="U49" s="19" t="n"/>
      <c r="V49" s="19" t="n"/>
      <c r="W49" s="19" t="n"/>
      <c r="X49" s="25">
        <f>IF($A49="","",SUM($M49:$O49))</f>
        <v/>
      </c>
      <c r="Y49" s="19" t="n"/>
      <c r="Z49" s="26">
        <f>IF($A49="","",IF(OR($B49="",$D49="",$E49="",$G49="",$H49="",$M49="",$P49="",$R49="",$Y49=""),"Faltan datos obligatorios. ","")&amp;IF(AND(ISNUMBER($Q49),ISNUMBER($D49),$Q49&gt;$D49),"No llega a hora. ","")&amp;IF($U49="Pendiente","Continuidad pendiente. ","")&amp;IF($V49="No","Kit sin preparar. ","")&amp;IF(AND($K49&lt;&gt;"",$W49&lt;&gt;"Sí"),"Prueba de prótesis/FX pendiente. ","")&amp;IF(COUNTIF($A$7:$A$106,$A49)&gt;1,"ID duplicado. ",""))</f>
        <v/>
      </c>
    </row>
    <row r="50" ht="42" customHeight="1">
      <c r="A50" s="19" t="n"/>
      <c r="B50" s="37" t="n"/>
      <c r="C50" s="21" t="n"/>
      <c r="D50" s="38" t="n"/>
      <c r="E50" s="19" t="n"/>
      <c r="F50" s="21" t="n"/>
      <c r="G50" s="19" t="n"/>
      <c r="H50" s="19" t="n"/>
      <c r="I50" s="23" t="n"/>
      <c r="J50" s="23" t="n"/>
      <c r="K50" s="23" t="n"/>
      <c r="L50" s="19" t="n"/>
      <c r="M50" s="21" t="n"/>
      <c r="N50" s="21" t="n"/>
      <c r="O50" s="21" t="n"/>
      <c r="P50" s="38" t="n"/>
      <c r="Q50" s="39">
        <f>IF(OR($A50="",$P50="",NOT(ISNUMBER($M50))),"",$P50+$M50/1440)</f>
        <v/>
      </c>
      <c r="R50" s="19" t="n"/>
      <c r="S50" s="23" t="n"/>
      <c r="T50" s="23" t="n"/>
      <c r="U50" s="19" t="n"/>
      <c r="V50" s="19" t="n"/>
      <c r="W50" s="19" t="n"/>
      <c r="X50" s="25">
        <f>IF($A50="","",SUM($M50:$O50))</f>
        <v/>
      </c>
      <c r="Y50" s="19" t="n"/>
      <c r="Z50" s="26">
        <f>IF($A50="","",IF(OR($B50="",$D50="",$E50="",$G50="",$H50="",$M50="",$P50="",$R50="",$Y50=""),"Faltan datos obligatorios. ","")&amp;IF(AND(ISNUMBER($Q50),ISNUMBER($D50),$Q50&gt;$D50),"No llega a hora. ","")&amp;IF($U50="Pendiente","Continuidad pendiente. ","")&amp;IF($V50="No","Kit sin preparar. ","")&amp;IF(AND($K50&lt;&gt;"",$W50&lt;&gt;"Sí"),"Prueba de prótesis/FX pendiente. ","")&amp;IF(COUNTIF($A$7:$A$106,$A50)&gt;1,"ID duplicado. ",""))</f>
        <v/>
      </c>
    </row>
    <row r="51" ht="42" customHeight="1">
      <c r="A51" s="19" t="n"/>
      <c r="B51" s="37" t="n"/>
      <c r="C51" s="21" t="n"/>
      <c r="D51" s="38" t="n"/>
      <c r="E51" s="19" t="n"/>
      <c r="F51" s="21" t="n"/>
      <c r="G51" s="19" t="n"/>
      <c r="H51" s="19" t="n"/>
      <c r="I51" s="23" t="n"/>
      <c r="J51" s="23" t="n"/>
      <c r="K51" s="23" t="n"/>
      <c r="L51" s="19" t="n"/>
      <c r="M51" s="21" t="n"/>
      <c r="N51" s="21" t="n"/>
      <c r="O51" s="21" t="n"/>
      <c r="P51" s="38" t="n"/>
      <c r="Q51" s="39">
        <f>IF(OR($A51="",$P51="",NOT(ISNUMBER($M51))),"",$P51+$M51/1440)</f>
        <v/>
      </c>
      <c r="R51" s="19" t="n"/>
      <c r="S51" s="23" t="n"/>
      <c r="T51" s="23" t="n"/>
      <c r="U51" s="19" t="n"/>
      <c r="V51" s="19" t="n"/>
      <c r="W51" s="19" t="n"/>
      <c r="X51" s="25">
        <f>IF($A51="","",SUM($M51:$O51))</f>
        <v/>
      </c>
      <c r="Y51" s="19" t="n"/>
      <c r="Z51" s="26">
        <f>IF($A51="","",IF(OR($B51="",$D51="",$E51="",$G51="",$H51="",$M51="",$P51="",$R51="",$Y51=""),"Faltan datos obligatorios. ","")&amp;IF(AND(ISNUMBER($Q51),ISNUMBER($D51),$Q51&gt;$D51),"No llega a hora. ","")&amp;IF($U51="Pendiente","Continuidad pendiente. ","")&amp;IF($V51="No","Kit sin preparar. ","")&amp;IF(AND($K51&lt;&gt;"",$W51&lt;&gt;"Sí"),"Prueba de prótesis/FX pendiente. ","")&amp;IF(COUNTIF($A$7:$A$106,$A51)&gt;1,"ID duplicado. ",""))</f>
        <v/>
      </c>
    </row>
    <row r="52" ht="42" customHeight="1">
      <c r="A52" s="19" t="n"/>
      <c r="B52" s="37" t="n"/>
      <c r="C52" s="21" t="n"/>
      <c r="D52" s="38" t="n"/>
      <c r="E52" s="19" t="n"/>
      <c r="F52" s="21" t="n"/>
      <c r="G52" s="19" t="n"/>
      <c r="H52" s="19" t="n"/>
      <c r="I52" s="23" t="n"/>
      <c r="J52" s="23" t="n"/>
      <c r="K52" s="23" t="n"/>
      <c r="L52" s="19" t="n"/>
      <c r="M52" s="21" t="n"/>
      <c r="N52" s="21" t="n"/>
      <c r="O52" s="21" t="n"/>
      <c r="P52" s="38" t="n"/>
      <c r="Q52" s="39">
        <f>IF(OR($A52="",$P52="",NOT(ISNUMBER($M52))),"",$P52+$M52/1440)</f>
        <v/>
      </c>
      <c r="R52" s="19" t="n"/>
      <c r="S52" s="23" t="n"/>
      <c r="T52" s="23" t="n"/>
      <c r="U52" s="19" t="n"/>
      <c r="V52" s="19" t="n"/>
      <c r="W52" s="19" t="n"/>
      <c r="X52" s="25">
        <f>IF($A52="","",SUM($M52:$O52))</f>
        <v/>
      </c>
      <c r="Y52" s="19" t="n"/>
      <c r="Z52" s="26">
        <f>IF($A52="","",IF(OR($B52="",$D52="",$E52="",$G52="",$H52="",$M52="",$P52="",$R52="",$Y52=""),"Faltan datos obligatorios. ","")&amp;IF(AND(ISNUMBER($Q52),ISNUMBER($D52),$Q52&gt;$D52),"No llega a hora. ","")&amp;IF($U52="Pendiente","Continuidad pendiente. ","")&amp;IF($V52="No","Kit sin preparar. ","")&amp;IF(AND($K52&lt;&gt;"",$W52&lt;&gt;"Sí"),"Prueba de prótesis/FX pendiente. ","")&amp;IF(COUNTIF($A$7:$A$106,$A52)&gt;1,"ID duplicado. ",""))</f>
        <v/>
      </c>
    </row>
    <row r="53" ht="42" customHeight="1">
      <c r="A53" s="19" t="n"/>
      <c r="B53" s="37" t="n"/>
      <c r="C53" s="21" t="n"/>
      <c r="D53" s="38" t="n"/>
      <c r="E53" s="19" t="n"/>
      <c r="F53" s="21" t="n"/>
      <c r="G53" s="19" t="n"/>
      <c r="H53" s="19" t="n"/>
      <c r="I53" s="23" t="n"/>
      <c r="J53" s="23" t="n"/>
      <c r="K53" s="23" t="n"/>
      <c r="L53" s="19" t="n"/>
      <c r="M53" s="21" t="n"/>
      <c r="N53" s="21" t="n"/>
      <c r="O53" s="21" t="n"/>
      <c r="P53" s="38" t="n"/>
      <c r="Q53" s="39">
        <f>IF(OR($A53="",$P53="",NOT(ISNUMBER($M53))),"",$P53+$M53/1440)</f>
        <v/>
      </c>
      <c r="R53" s="19" t="n"/>
      <c r="S53" s="23" t="n"/>
      <c r="T53" s="23" t="n"/>
      <c r="U53" s="19" t="n"/>
      <c r="V53" s="19" t="n"/>
      <c r="W53" s="19" t="n"/>
      <c r="X53" s="25">
        <f>IF($A53="","",SUM($M53:$O53))</f>
        <v/>
      </c>
      <c r="Y53" s="19" t="n"/>
      <c r="Z53" s="26">
        <f>IF($A53="","",IF(OR($B53="",$D53="",$E53="",$G53="",$H53="",$M53="",$P53="",$R53="",$Y53=""),"Faltan datos obligatorios. ","")&amp;IF(AND(ISNUMBER($Q53),ISNUMBER($D53),$Q53&gt;$D53),"No llega a hora. ","")&amp;IF($U53="Pendiente","Continuidad pendiente. ","")&amp;IF($V53="No","Kit sin preparar. ","")&amp;IF(AND($K53&lt;&gt;"",$W53&lt;&gt;"Sí"),"Prueba de prótesis/FX pendiente. ","")&amp;IF(COUNTIF($A$7:$A$106,$A53)&gt;1,"ID duplicado. ",""))</f>
        <v/>
      </c>
    </row>
    <row r="54" ht="42" customHeight="1">
      <c r="A54" s="19" t="n"/>
      <c r="B54" s="37" t="n"/>
      <c r="C54" s="21" t="n"/>
      <c r="D54" s="38" t="n"/>
      <c r="E54" s="19" t="n"/>
      <c r="F54" s="21" t="n"/>
      <c r="G54" s="19" t="n"/>
      <c r="H54" s="19" t="n"/>
      <c r="I54" s="23" t="n"/>
      <c r="J54" s="23" t="n"/>
      <c r="K54" s="23" t="n"/>
      <c r="L54" s="19" t="n"/>
      <c r="M54" s="21" t="n"/>
      <c r="N54" s="21" t="n"/>
      <c r="O54" s="21" t="n"/>
      <c r="P54" s="38" t="n"/>
      <c r="Q54" s="39">
        <f>IF(OR($A54="",$P54="",NOT(ISNUMBER($M54))),"",$P54+$M54/1440)</f>
        <v/>
      </c>
      <c r="R54" s="19" t="n"/>
      <c r="S54" s="23" t="n"/>
      <c r="T54" s="23" t="n"/>
      <c r="U54" s="19" t="n"/>
      <c r="V54" s="19" t="n"/>
      <c r="W54" s="19" t="n"/>
      <c r="X54" s="25">
        <f>IF($A54="","",SUM($M54:$O54))</f>
        <v/>
      </c>
      <c r="Y54" s="19" t="n"/>
      <c r="Z54" s="26">
        <f>IF($A54="","",IF(OR($B54="",$D54="",$E54="",$G54="",$H54="",$M54="",$P54="",$R54="",$Y54=""),"Faltan datos obligatorios. ","")&amp;IF(AND(ISNUMBER($Q54),ISNUMBER($D54),$Q54&gt;$D54),"No llega a hora. ","")&amp;IF($U54="Pendiente","Continuidad pendiente. ","")&amp;IF($V54="No","Kit sin preparar. ","")&amp;IF(AND($K54&lt;&gt;"",$W54&lt;&gt;"Sí"),"Prueba de prótesis/FX pendiente. ","")&amp;IF(COUNTIF($A$7:$A$106,$A54)&gt;1,"ID duplicado. ",""))</f>
        <v/>
      </c>
    </row>
    <row r="55" ht="42" customHeight="1">
      <c r="A55" s="19" t="n"/>
      <c r="B55" s="37" t="n"/>
      <c r="C55" s="21" t="n"/>
      <c r="D55" s="38" t="n"/>
      <c r="E55" s="19" t="n"/>
      <c r="F55" s="21" t="n"/>
      <c r="G55" s="19" t="n"/>
      <c r="H55" s="19" t="n"/>
      <c r="I55" s="23" t="n"/>
      <c r="J55" s="23" t="n"/>
      <c r="K55" s="23" t="n"/>
      <c r="L55" s="19" t="n"/>
      <c r="M55" s="21" t="n"/>
      <c r="N55" s="21" t="n"/>
      <c r="O55" s="21" t="n"/>
      <c r="P55" s="38" t="n"/>
      <c r="Q55" s="39">
        <f>IF(OR($A55="",$P55="",NOT(ISNUMBER($M55))),"",$P55+$M55/1440)</f>
        <v/>
      </c>
      <c r="R55" s="19" t="n"/>
      <c r="S55" s="23" t="n"/>
      <c r="T55" s="23" t="n"/>
      <c r="U55" s="19" t="n"/>
      <c r="V55" s="19" t="n"/>
      <c r="W55" s="19" t="n"/>
      <c r="X55" s="25">
        <f>IF($A55="","",SUM($M55:$O55))</f>
        <v/>
      </c>
      <c r="Y55" s="19" t="n"/>
      <c r="Z55" s="26">
        <f>IF($A55="","",IF(OR($B55="",$D55="",$E55="",$G55="",$H55="",$M55="",$P55="",$R55="",$Y55=""),"Faltan datos obligatorios. ","")&amp;IF(AND(ISNUMBER($Q55),ISNUMBER($D55),$Q55&gt;$D55),"No llega a hora. ","")&amp;IF($U55="Pendiente","Continuidad pendiente. ","")&amp;IF($V55="No","Kit sin preparar. ","")&amp;IF(AND($K55&lt;&gt;"",$W55&lt;&gt;"Sí"),"Prueba de prótesis/FX pendiente. ","")&amp;IF(COUNTIF($A$7:$A$106,$A55)&gt;1,"ID duplicado. ",""))</f>
        <v/>
      </c>
    </row>
    <row r="56" ht="42" customHeight="1">
      <c r="A56" s="19" t="n"/>
      <c r="B56" s="37" t="n"/>
      <c r="C56" s="21" t="n"/>
      <c r="D56" s="38" t="n"/>
      <c r="E56" s="19" t="n"/>
      <c r="F56" s="21" t="n"/>
      <c r="G56" s="19" t="n"/>
      <c r="H56" s="19" t="n"/>
      <c r="I56" s="23" t="n"/>
      <c r="J56" s="23" t="n"/>
      <c r="K56" s="23" t="n"/>
      <c r="L56" s="19" t="n"/>
      <c r="M56" s="21" t="n"/>
      <c r="N56" s="21" t="n"/>
      <c r="O56" s="21" t="n"/>
      <c r="P56" s="38" t="n"/>
      <c r="Q56" s="39">
        <f>IF(OR($A56="",$P56="",NOT(ISNUMBER($M56))),"",$P56+$M56/1440)</f>
        <v/>
      </c>
      <c r="R56" s="19" t="n"/>
      <c r="S56" s="23" t="n"/>
      <c r="T56" s="23" t="n"/>
      <c r="U56" s="19" t="n"/>
      <c r="V56" s="19" t="n"/>
      <c r="W56" s="19" t="n"/>
      <c r="X56" s="25">
        <f>IF($A56="","",SUM($M56:$O56))</f>
        <v/>
      </c>
      <c r="Y56" s="19" t="n"/>
      <c r="Z56" s="26">
        <f>IF($A56="","",IF(OR($B56="",$D56="",$E56="",$G56="",$H56="",$M56="",$P56="",$R56="",$Y56=""),"Faltan datos obligatorios. ","")&amp;IF(AND(ISNUMBER($Q56),ISNUMBER($D56),$Q56&gt;$D56),"No llega a hora. ","")&amp;IF($U56="Pendiente","Continuidad pendiente. ","")&amp;IF($V56="No","Kit sin preparar. ","")&amp;IF(AND($K56&lt;&gt;"",$W56&lt;&gt;"Sí"),"Prueba de prótesis/FX pendiente. ","")&amp;IF(COUNTIF($A$7:$A$106,$A56)&gt;1,"ID duplicado. ",""))</f>
        <v/>
      </c>
    </row>
    <row r="57" ht="42" customHeight="1">
      <c r="A57" s="19" t="n"/>
      <c r="B57" s="37" t="n"/>
      <c r="C57" s="21" t="n"/>
      <c r="D57" s="38" t="n"/>
      <c r="E57" s="19" t="n"/>
      <c r="F57" s="21" t="n"/>
      <c r="G57" s="19" t="n"/>
      <c r="H57" s="19" t="n"/>
      <c r="I57" s="23" t="n"/>
      <c r="J57" s="23" t="n"/>
      <c r="K57" s="23" t="n"/>
      <c r="L57" s="19" t="n"/>
      <c r="M57" s="21" t="n"/>
      <c r="N57" s="21" t="n"/>
      <c r="O57" s="21" t="n"/>
      <c r="P57" s="38" t="n"/>
      <c r="Q57" s="39">
        <f>IF(OR($A57="",$P57="",NOT(ISNUMBER($M57))),"",$P57+$M57/1440)</f>
        <v/>
      </c>
      <c r="R57" s="19" t="n"/>
      <c r="S57" s="23" t="n"/>
      <c r="T57" s="23" t="n"/>
      <c r="U57" s="19" t="n"/>
      <c r="V57" s="19" t="n"/>
      <c r="W57" s="19" t="n"/>
      <c r="X57" s="25">
        <f>IF($A57="","",SUM($M57:$O57))</f>
        <v/>
      </c>
      <c r="Y57" s="19" t="n"/>
      <c r="Z57" s="26">
        <f>IF($A57="","",IF(OR($B57="",$D57="",$E57="",$G57="",$H57="",$M57="",$P57="",$R57="",$Y57=""),"Faltan datos obligatorios. ","")&amp;IF(AND(ISNUMBER($Q57),ISNUMBER($D57),$Q57&gt;$D57),"No llega a hora. ","")&amp;IF($U57="Pendiente","Continuidad pendiente. ","")&amp;IF($V57="No","Kit sin preparar. ","")&amp;IF(AND($K57&lt;&gt;"",$W57&lt;&gt;"Sí"),"Prueba de prótesis/FX pendiente. ","")&amp;IF(COUNTIF($A$7:$A$106,$A57)&gt;1,"ID duplicado. ",""))</f>
        <v/>
      </c>
    </row>
    <row r="58" ht="42" customHeight="1">
      <c r="A58" s="19" t="n"/>
      <c r="B58" s="37" t="n"/>
      <c r="C58" s="21" t="n"/>
      <c r="D58" s="38" t="n"/>
      <c r="E58" s="19" t="n"/>
      <c r="F58" s="21" t="n"/>
      <c r="G58" s="19" t="n"/>
      <c r="H58" s="19" t="n"/>
      <c r="I58" s="23" t="n"/>
      <c r="J58" s="23" t="n"/>
      <c r="K58" s="23" t="n"/>
      <c r="L58" s="19" t="n"/>
      <c r="M58" s="21" t="n"/>
      <c r="N58" s="21" t="n"/>
      <c r="O58" s="21" t="n"/>
      <c r="P58" s="38" t="n"/>
      <c r="Q58" s="39">
        <f>IF(OR($A58="",$P58="",NOT(ISNUMBER($M58))),"",$P58+$M58/1440)</f>
        <v/>
      </c>
      <c r="R58" s="19" t="n"/>
      <c r="S58" s="23" t="n"/>
      <c r="T58" s="23" t="n"/>
      <c r="U58" s="19" t="n"/>
      <c r="V58" s="19" t="n"/>
      <c r="W58" s="19" t="n"/>
      <c r="X58" s="25">
        <f>IF($A58="","",SUM($M58:$O58))</f>
        <v/>
      </c>
      <c r="Y58" s="19" t="n"/>
      <c r="Z58" s="26">
        <f>IF($A58="","",IF(OR($B58="",$D58="",$E58="",$G58="",$H58="",$M58="",$P58="",$R58="",$Y58=""),"Faltan datos obligatorios. ","")&amp;IF(AND(ISNUMBER($Q58),ISNUMBER($D58),$Q58&gt;$D58),"No llega a hora. ","")&amp;IF($U58="Pendiente","Continuidad pendiente. ","")&amp;IF($V58="No","Kit sin preparar. ","")&amp;IF(AND($K58&lt;&gt;"",$W58&lt;&gt;"Sí"),"Prueba de prótesis/FX pendiente. ","")&amp;IF(COUNTIF($A$7:$A$106,$A58)&gt;1,"ID duplicado. ",""))</f>
        <v/>
      </c>
    </row>
    <row r="59" ht="42" customHeight="1">
      <c r="A59" s="19" t="n"/>
      <c r="B59" s="37" t="n"/>
      <c r="C59" s="21" t="n"/>
      <c r="D59" s="38" t="n"/>
      <c r="E59" s="19" t="n"/>
      <c r="F59" s="21" t="n"/>
      <c r="G59" s="19" t="n"/>
      <c r="H59" s="19" t="n"/>
      <c r="I59" s="23" t="n"/>
      <c r="J59" s="23" t="n"/>
      <c r="K59" s="23" t="n"/>
      <c r="L59" s="19" t="n"/>
      <c r="M59" s="21" t="n"/>
      <c r="N59" s="21" t="n"/>
      <c r="O59" s="21" t="n"/>
      <c r="P59" s="38" t="n"/>
      <c r="Q59" s="39">
        <f>IF(OR($A59="",$P59="",NOT(ISNUMBER($M59))),"",$P59+$M59/1440)</f>
        <v/>
      </c>
      <c r="R59" s="19" t="n"/>
      <c r="S59" s="23" t="n"/>
      <c r="T59" s="23" t="n"/>
      <c r="U59" s="19" t="n"/>
      <c r="V59" s="19" t="n"/>
      <c r="W59" s="19" t="n"/>
      <c r="X59" s="25">
        <f>IF($A59="","",SUM($M59:$O59))</f>
        <v/>
      </c>
      <c r="Y59" s="19" t="n"/>
      <c r="Z59" s="26">
        <f>IF($A59="","",IF(OR($B59="",$D59="",$E59="",$G59="",$H59="",$M59="",$P59="",$R59="",$Y59=""),"Faltan datos obligatorios. ","")&amp;IF(AND(ISNUMBER($Q59),ISNUMBER($D59),$Q59&gt;$D59),"No llega a hora. ","")&amp;IF($U59="Pendiente","Continuidad pendiente. ","")&amp;IF($V59="No","Kit sin preparar. ","")&amp;IF(AND($K59&lt;&gt;"",$W59&lt;&gt;"Sí"),"Prueba de prótesis/FX pendiente. ","")&amp;IF(COUNTIF($A$7:$A$106,$A59)&gt;1,"ID duplicado. ",""))</f>
        <v/>
      </c>
    </row>
    <row r="60" ht="42" customHeight="1">
      <c r="A60" s="19" t="n"/>
      <c r="B60" s="37" t="n"/>
      <c r="C60" s="21" t="n"/>
      <c r="D60" s="38" t="n"/>
      <c r="E60" s="19" t="n"/>
      <c r="F60" s="21" t="n"/>
      <c r="G60" s="19" t="n"/>
      <c r="H60" s="19" t="n"/>
      <c r="I60" s="23" t="n"/>
      <c r="J60" s="23" t="n"/>
      <c r="K60" s="23" t="n"/>
      <c r="L60" s="19" t="n"/>
      <c r="M60" s="21" t="n"/>
      <c r="N60" s="21" t="n"/>
      <c r="O60" s="21" t="n"/>
      <c r="P60" s="38" t="n"/>
      <c r="Q60" s="39">
        <f>IF(OR($A60="",$P60="",NOT(ISNUMBER($M60))),"",$P60+$M60/1440)</f>
        <v/>
      </c>
      <c r="R60" s="19" t="n"/>
      <c r="S60" s="23" t="n"/>
      <c r="T60" s="23" t="n"/>
      <c r="U60" s="19" t="n"/>
      <c r="V60" s="19" t="n"/>
      <c r="W60" s="19" t="n"/>
      <c r="X60" s="25">
        <f>IF($A60="","",SUM($M60:$O60))</f>
        <v/>
      </c>
      <c r="Y60" s="19" t="n"/>
      <c r="Z60" s="26">
        <f>IF($A60="","",IF(OR($B60="",$D60="",$E60="",$G60="",$H60="",$M60="",$P60="",$R60="",$Y60=""),"Faltan datos obligatorios. ","")&amp;IF(AND(ISNUMBER($Q60),ISNUMBER($D60),$Q60&gt;$D60),"No llega a hora. ","")&amp;IF($U60="Pendiente","Continuidad pendiente. ","")&amp;IF($V60="No","Kit sin preparar. ","")&amp;IF(AND($K60&lt;&gt;"",$W60&lt;&gt;"Sí"),"Prueba de prótesis/FX pendiente. ","")&amp;IF(COUNTIF($A$7:$A$106,$A60)&gt;1,"ID duplicado. ",""))</f>
        <v/>
      </c>
    </row>
    <row r="61" ht="42" customHeight="1">
      <c r="A61" s="19" t="n"/>
      <c r="B61" s="37" t="n"/>
      <c r="C61" s="21" t="n"/>
      <c r="D61" s="38" t="n"/>
      <c r="E61" s="19" t="n"/>
      <c r="F61" s="21" t="n"/>
      <c r="G61" s="19" t="n"/>
      <c r="H61" s="19" t="n"/>
      <c r="I61" s="23" t="n"/>
      <c r="J61" s="23" t="n"/>
      <c r="K61" s="23" t="n"/>
      <c r="L61" s="19" t="n"/>
      <c r="M61" s="21" t="n"/>
      <c r="N61" s="21" t="n"/>
      <c r="O61" s="21" t="n"/>
      <c r="P61" s="38" t="n"/>
      <c r="Q61" s="39">
        <f>IF(OR($A61="",$P61="",NOT(ISNUMBER($M61))),"",$P61+$M61/1440)</f>
        <v/>
      </c>
      <c r="R61" s="19" t="n"/>
      <c r="S61" s="23" t="n"/>
      <c r="T61" s="23" t="n"/>
      <c r="U61" s="19" t="n"/>
      <c r="V61" s="19" t="n"/>
      <c r="W61" s="19" t="n"/>
      <c r="X61" s="25">
        <f>IF($A61="","",SUM($M61:$O61))</f>
        <v/>
      </c>
      <c r="Y61" s="19" t="n"/>
      <c r="Z61" s="26">
        <f>IF($A61="","",IF(OR($B61="",$D61="",$E61="",$G61="",$H61="",$M61="",$P61="",$R61="",$Y61=""),"Faltan datos obligatorios. ","")&amp;IF(AND(ISNUMBER($Q61),ISNUMBER($D61),$Q61&gt;$D61),"No llega a hora. ","")&amp;IF($U61="Pendiente","Continuidad pendiente. ","")&amp;IF($V61="No","Kit sin preparar. ","")&amp;IF(AND($K61&lt;&gt;"",$W61&lt;&gt;"Sí"),"Prueba de prótesis/FX pendiente. ","")&amp;IF(COUNTIF($A$7:$A$106,$A61)&gt;1,"ID duplicado. ",""))</f>
        <v/>
      </c>
    </row>
    <row r="62" ht="42" customHeight="1">
      <c r="A62" s="19" t="n"/>
      <c r="B62" s="37" t="n"/>
      <c r="C62" s="21" t="n"/>
      <c r="D62" s="38" t="n"/>
      <c r="E62" s="19" t="n"/>
      <c r="F62" s="21" t="n"/>
      <c r="G62" s="19" t="n"/>
      <c r="H62" s="19" t="n"/>
      <c r="I62" s="23" t="n"/>
      <c r="J62" s="23" t="n"/>
      <c r="K62" s="23" t="n"/>
      <c r="L62" s="19" t="n"/>
      <c r="M62" s="21" t="n"/>
      <c r="N62" s="21" t="n"/>
      <c r="O62" s="21" t="n"/>
      <c r="P62" s="38" t="n"/>
      <c r="Q62" s="39">
        <f>IF(OR($A62="",$P62="",NOT(ISNUMBER($M62))),"",$P62+$M62/1440)</f>
        <v/>
      </c>
      <c r="R62" s="19" t="n"/>
      <c r="S62" s="23" t="n"/>
      <c r="T62" s="23" t="n"/>
      <c r="U62" s="19" t="n"/>
      <c r="V62" s="19" t="n"/>
      <c r="W62" s="19" t="n"/>
      <c r="X62" s="25">
        <f>IF($A62="","",SUM($M62:$O62))</f>
        <v/>
      </c>
      <c r="Y62" s="19" t="n"/>
      <c r="Z62" s="26">
        <f>IF($A62="","",IF(OR($B62="",$D62="",$E62="",$G62="",$H62="",$M62="",$P62="",$R62="",$Y62=""),"Faltan datos obligatorios. ","")&amp;IF(AND(ISNUMBER($Q62),ISNUMBER($D62),$Q62&gt;$D62),"No llega a hora. ","")&amp;IF($U62="Pendiente","Continuidad pendiente. ","")&amp;IF($V62="No","Kit sin preparar. ","")&amp;IF(AND($K62&lt;&gt;"",$W62&lt;&gt;"Sí"),"Prueba de prótesis/FX pendiente. ","")&amp;IF(COUNTIF($A$7:$A$106,$A62)&gt;1,"ID duplicado. ",""))</f>
        <v/>
      </c>
    </row>
    <row r="63" ht="42" customHeight="1">
      <c r="A63" s="19" t="n"/>
      <c r="B63" s="37" t="n"/>
      <c r="C63" s="21" t="n"/>
      <c r="D63" s="38" t="n"/>
      <c r="E63" s="19" t="n"/>
      <c r="F63" s="21" t="n"/>
      <c r="G63" s="19" t="n"/>
      <c r="H63" s="19" t="n"/>
      <c r="I63" s="23" t="n"/>
      <c r="J63" s="23" t="n"/>
      <c r="K63" s="23" t="n"/>
      <c r="L63" s="19" t="n"/>
      <c r="M63" s="21" t="n"/>
      <c r="N63" s="21" t="n"/>
      <c r="O63" s="21" t="n"/>
      <c r="P63" s="38" t="n"/>
      <c r="Q63" s="39">
        <f>IF(OR($A63="",$P63="",NOT(ISNUMBER($M63))),"",$P63+$M63/1440)</f>
        <v/>
      </c>
      <c r="R63" s="19" t="n"/>
      <c r="S63" s="23" t="n"/>
      <c r="T63" s="23" t="n"/>
      <c r="U63" s="19" t="n"/>
      <c r="V63" s="19" t="n"/>
      <c r="W63" s="19" t="n"/>
      <c r="X63" s="25">
        <f>IF($A63="","",SUM($M63:$O63))</f>
        <v/>
      </c>
      <c r="Y63" s="19" t="n"/>
      <c r="Z63" s="26">
        <f>IF($A63="","",IF(OR($B63="",$D63="",$E63="",$G63="",$H63="",$M63="",$P63="",$R63="",$Y63=""),"Faltan datos obligatorios. ","")&amp;IF(AND(ISNUMBER($Q63),ISNUMBER($D63),$Q63&gt;$D63),"No llega a hora. ","")&amp;IF($U63="Pendiente","Continuidad pendiente. ","")&amp;IF($V63="No","Kit sin preparar. ","")&amp;IF(AND($K63&lt;&gt;"",$W63&lt;&gt;"Sí"),"Prueba de prótesis/FX pendiente. ","")&amp;IF(COUNTIF($A$7:$A$106,$A63)&gt;1,"ID duplicado. ",""))</f>
        <v/>
      </c>
    </row>
    <row r="64" ht="42" customHeight="1">
      <c r="A64" s="19" t="n"/>
      <c r="B64" s="37" t="n"/>
      <c r="C64" s="21" t="n"/>
      <c r="D64" s="38" t="n"/>
      <c r="E64" s="19" t="n"/>
      <c r="F64" s="21" t="n"/>
      <c r="G64" s="19" t="n"/>
      <c r="H64" s="19" t="n"/>
      <c r="I64" s="23" t="n"/>
      <c r="J64" s="23" t="n"/>
      <c r="K64" s="23" t="n"/>
      <c r="L64" s="19" t="n"/>
      <c r="M64" s="21" t="n"/>
      <c r="N64" s="21" t="n"/>
      <c r="O64" s="21" t="n"/>
      <c r="P64" s="38" t="n"/>
      <c r="Q64" s="39">
        <f>IF(OR($A64="",$P64="",NOT(ISNUMBER($M64))),"",$P64+$M64/1440)</f>
        <v/>
      </c>
      <c r="R64" s="19" t="n"/>
      <c r="S64" s="23" t="n"/>
      <c r="T64" s="23" t="n"/>
      <c r="U64" s="19" t="n"/>
      <c r="V64" s="19" t="n"/>
      <c r="W64" s="19" t="n"/>
      <c r="X64" s="25">
        <f>IF($A64="","",SUM($M64:$O64))</f>
        <v/>
      </c>
      <c r="Y64" s="19" t="n"/>
      <c r="Z64" s="26">
        <f>IF($A64="","",IF(OR($B64="",$D64="",$E64="",$G64="",$H64="",$M64="",$P64="",$R64="",$Y64=""),"Faltan datos obligatorios. ","")&amp;IF(AND(ISNUMBER($Q64),ISNUMBER($D64),$Q64&gt;$D64),"No llega a hora. ","")&amp;IF($U64="Pendiente","Continuidad pendiente. ","")&amp;IF($V64="No","Kit sin preparar. ","")&amp;IF(AND($K64&lt;&gt;"",$W64&lt;&gt;"Sí"),"Prueba de prótesis/FX pendiente. ","")&amp;IF(COUNTIF($A$7:$A$106,$A64)&gt;1,"ID duplicado. ",""))</f>
        <v/>
      </c>
    </row>
    <row r="65" ht="42" customHeight="1">
      <c r="A65" s="19" t="n"/>
      <c r="B65" s="37" t="n"/>
      <c r="C65" s="21" t="n"/>
      <c r="D65" s="38" t="n"/>
      <c r="E65" s="19" t="n"/>
      <c r="F65" s="21" t="n"/>
      <c r="G65" s="19" t="n"/>
      <c r="H65" s="19" t="n"/>
      <c r="I65" s="23" t="n"/>
      <c r="J65" s="23" t="n"/>
      <c r="K65" s="23" t="n"/>
      <c r="L65" s="19" t="n"/>
      <c r="M65" s="21" t="n"/>
      <c r="N65" s="21" t="n"/>
      <c r="O65" s="21" t="n"/>
      <c r="P65" s="38" t="n"/>
      <c r="Q65" s="39">
        <f>IF(OR($A65="",$P65="",NOT(ISNUMBER($M65))),"",$P65+$M65/1440)</f>
        <v/>
      </c>
      <c r="R65" s="19" t="n"/>
      <c r="S65" s="23" t="n"/>
      <c r="T65" s="23" t="n"/>
      <c r="U65" s="19" t="n"/>
      <c r="V65" s="19" t="n"/>
      <c r="W65" s="19" t="n"/>
      <c r="X65" s="25">
        <f>IF($A65="","",SUM($M65:$O65))</f>
        <v/>
      </c>
      <c r="Y65" s="19" t="n"/>
      <c r="Z65" s="26">
        <f>IF($A65="","",IF(OR($B65="",$D65="",$E65="",$G65="",$H65="",$M65="",$P65="",$R65="",$Y65=""),"Faltan datos obligatorios. ","")&amp;IF(AND(ISNUMBER($Q65),ISNUMBER($D65),$Q65&gt;$D65),"No llega a hora. ","")&amp;IF($U65="Pendiente","Continuidad pendiente. ","")&amp;IF($V65="No","Kit sin preparar. ","")&amp;IF(AND($K65&lt;&gt;"",$W65&lt;&gt;"Sí"),"Prueba de prótesis/FX pendiente. ","")&amp;IF(COUNTIF($A$7:$A$106,$A65)&gt;1,"ID duplicado. ",""))</f>
        <v/>
      </c>
    </row>
    <row r="66" ht="42" customHeight="1">
      <c r="A66" s="19" t="n"/>
      <c r="B66" s="37" t="n"/>
      <c r="C66" s="21" t="n"/>
      <c r="D66" s="38" t="n"/>
      <c r="E66" s="19" t="n"/>
      <c r="F66" s="21" t="n"/>
      <c r="G66" s="19" t="n"/>
      <c r="H66" s="19" t="n"/>
      <c r="I66" s="23" t="n"/>
      <c r="J66" s="23" t="n"/>
      <c r="K66" s="23" t="n"/>
      <c r="L66" s="19" t="n"/>
      <c r="M66" s="21" t="n"/>
      <c r="N66" s="21" t="n"/>
      <c r="O66" s="21" t="n"/>
      <c r="P66" s="38" t="n"/>
      <c r="Q66" s="39">
        <f>IF(OR($A66="",$P66="",NOT(ISNUMBER($M66))),"",$P66+$M66/1440)</f>
        <v/>
      </c>
      <c r="R66" s="19" t="n"/>
      <c r="S66" s="23" t="n"/>
      <c r="T66" s="23" t="n"/>
      <c r="U66" s="19" t="n"/>
      <c r="V66" s="19" t="n"/>
      <c r="W66" s="19" t="n"/>
      <c r="X66" s="25">
        <f>IF($A66="","",SUM($M66:$O66))</f>
        <v/>
      </c>
      <c r="Y66" s="19" t="n"/>
      <c r="Z66" s="26">
        <f>IF($A66="","",IF(OR($B66="",$D66="",$E66="",$G66="",$H66="",$M66="",$P66="",$R66="",$Y66=""),"Faltan datos obligatorios. ","")&amp;IF(AND(ISNUMBER($Q66),ISNUMBER($D66),$Q66&gt;$D66),"No llega a hora. ","")&amp;IF($U66="Pendiente","Continuidad pendiente. ","")&amp;IF($V66="No","Kit sin preparar. ","")&amp;IF(AND($K66&lt;&gt;"",$W66&lt;&gt;"Sí"),"Prueba de prótesis/FX pendiente. ","")&amp;IF(COUNTIF($A$7:$A$106,$A66)&gt;1,"ID duplicado. ",""))</f>
        <v/>
      </c>
    </row>
    <row r="67" ht="42" customHeight="1">
      <c r="A67" s="19" t="n"/>
      <c r="B67" s="37" t="n"/>
      <c r="C67" s="21" t="n"/>
      <c r="D67" s="38" t="n"/>
      <c r="E67" s="19" t="n"/>
      <c r="F67" s="21" t="n"/>
      <c r="G67" s="19" t="n"/>
      <c r="H67" s="19" t="n"/>
      <c r="I67" s="23" t="n"/>
      <c r="J67" s="23" t="n"/>
      <c r="K67" s="23" t="n"/>
      <c r="L67" s="19" t="n"/>
      <c r="M67" s="21" t="n"/>
      <c r="N67" s="21" t="n"/>
      <c r="O67" s="21" t="n"/>
      <c r="P67" s="38" t="n"/>
      <c r="Q67" s="39">
        <f>IF(OR($A67="",$P67="",NOT(ISNUMBER($M67))),"",$P67+$M67/1440)</f>
        <v/>
      </c>
      <c r="R67" s="19" t="n"/>
      <c r="S67" s="23" t="n"/>
      <c r="T67" s="23" t="n"/>
      <c r="U67" s="19" t="n"/>
      <c r="V67" s="19" t="n"/>
      <c r="W67" s="19" t="n"/>
      <c r="X67" s="25">
        <f>IF($A67="","",SUM($M67:$O67))</f>
        <v/>
      </c>
      <c r="Y67" s="19" t="n"/>
      <c r="Z67" s="26">
        <f>IF($A67="","",IF(OR($B67="",$D67="",$E67="",$G67="",$H67="",$M67="",$P67="",$R67="",$Y67=""),"Faltan datos obligatorios. ","")&amp;IF(AND(ISNUMBER($Q67),ISNUMBER($D67),$Q67&gt;$D67),"No llega a hora. ","")&amp;IF($U67="Pendiente","Continuidad pendiente. ","")&amp;IF($V67="No","Kit sin preparar. ","")&amp;IF(AND($K67&lt;&gt;"",$W67&lt;&gt;"Sí"),"Prueba de prótesis/FX pendiente. ","")&amp;IF(COUNTIF($A$7:$A$106,$A67)&gt;1,"ID duplicado. ",""))</f>
        <v/>
      </c>
    </row>
    <row r="68" ht="42" customHeight="1">
      <c r="A68" s="19" t="n"/>
      <c r="B68" s="37" t="n"/>
      <c r="C68" s="21" t="n"/>
      <c r="D68" s="38" t="n"/>
      <c r="E68" s="19" t="n"/>
      <c r="F68" s="21" t="n"/>
      <c r="G68" s="19" t="n"/>
      <c r="H68" s="19" t="n"/>
      <c r="I68" s="23" t="n"/>
      <c r="J68" s="23" t="n"/>
      <c r="K68" s="23" t="n"/>
      <c r="L68" s="19" t="n"/>
      <c r="M68" s="21" t="n"/>
      <c r="N68" s="21" t="n"/>
      <c r="O68" s="21" t="n"/>
      <c r="P68" s="38" t="n"/>
      <c r="Q68" s="39">
        <f>IF(OR($A68="",$P68="",NOT(ISNUMBER($M68))),"",$P68+$M68/1440)</f>
        <v/>
      </c>
      <c r="R68" s="19" t="n"/>
      <c r="S68" s="23" t="n"/>
      <c r="T68" s="23" t="n"/>
      <c r="U68" s="19" t="n"/>
      <c r="V68" s="19" t="n"/>
      <c r="W68" s="19" t="n"/>
      <c r="X68" s="25">
        <f>IF($A68="","",SUM($M68:$O68))</f>
        <v/>
      </c>
      <c r="Y68" s="19" t="n"/>
      <c r="Z68" s="26">
        <f>IF($A68="","",IF(OR($B68="",$D68="",$E68="",$G68="",$H68="",$M68="",$P68="",$R68="",$Y68=""),"Faltan datos obligatorios. ","")&amp;IF(AND(ISNUMBER($Q68),ISNUMBER($D68),$Q68&gt;$D68),"No llega a hora. ","")&amp;IF($U68="Pendiente","Continuidad pendiente. ","")&amp;IF($V68="No","Kit sin preparar. ","")&amp;IF(AND($K68&lt;&gt;"",$W68&lt;&gt;"Sí"),"Prueba de prótesis/FX pendiente. ","")&amp;IF(COUNTIF($A$7:$A$106,$A68)&gt;1,"ID duplicado. ",""))</f>
        <v/>
      </c>
    </row>
    <row r="69" ht="42" customHeight="1">
      <c r="A69" s="19" t="n"/>
      <c r="B69" s="37" t="n"/>
      <c r="C69" s="21" t="n"/>
      <c r="D69" s="38" t="n"/>
      <c r="E69" s="19" t="n"/>
      <c r="F69" s="21" t="n"/>
      <c r="G69" s="19" t="n"/>
      <c r="H69" s="19" t="n"/>
      <c r="I69" s="23" t="n"/>
      <c r="J69" s="23" t="n"/>
      <c r="K69" s="23" t="n"/>
      <c r="L69" s="19" t="n"/>
      <c r="M69" s="21" t="n"/>
      <c r="N69" s="21" t="n"/>
      <c r="O69" s="21" t="n"/>
      <c r="P69" s="38" t="n"/>
      <c r="Q69" s="39">
        <f>IF(OR($A69="",$P69="",NOT(ISNUMBER($M69))),"",$P69+$M69/1440)</f>
        <v/>
      </c>
      <c r="R69" s="19" t="n"/>
      <c r="S69" s="23" t="n"/>
      <c r="T69" s="23" t="n"/>
      <c r="U69" s="19" t="n"/>
      <c r="V69" s="19" t="n"/>
      <c r="W69" s="19" t="n"/>
      <c r="X69" s="25">
        <f>IF($A69="","",SUM($M69:$O69))</f>
        <v/>
      </c>
      <c r="Y69" s="19" t="n"/>
      <c r="Z69" s="26">
        <f>IF($A69="","",IF(OR($B69="",$D69="",$E69="",$G69="",$H69="",$M69="",$P69="",$R69="",$Y69=""),"Faltan datos obligatorios. ","")&amp;IF(AND(ISNUMBER($Q69),ISNUMBER($D69),$Q69&gt;$D69),"No llega a hora. ","")&amp;IF($U69="Pendiente","Continuidad pendiente. ","")&amp;IF($V69="No","Kit sin preparar. ","")&amp;IF(AND($K69&lt;&gt;"",$W69&lt;&gt;"Sí"),"Prueba de prótesis/FX pendiente. ","")&amp;IF(COUNTIF($A$7:$A$106,$A69)&gt;1,"ID duplicado. ",""))</f>
        <v/>
      </c>
    </row>
    <row r="70" ht="42" customHeight="1">
      <c r="A70" s="19" t="n"/>
      <c r="B70" s="37" t="n"/>
      <c r="C70" s="21" t="n"/>
      <c r="D70" s="38" t="n"/>
      <c r="E70" s="19" t="n"/>
      <c r="F70" s="21" t="n"/>
      <c r="G70" s="19" t="n"/>
      <c r="H70" s="19" t="n"/>
      <c r="I70" s="23" t="n"/>
      <c r="J70" s="23" t="n"/>
      <c r="K70" s="23" t="n"/>
      <c r="L70" s="19" t="n"/>
      <c r="M70" s="21" t="n"/>
      <c r="N70" s="21" t="n"/>
      <c r="O70" s="21" t="n"/>
      <c r="P70" s="38" t="n"/>
      <c r="Q70" s="39">
        <f>IF(OR($A70="",$P70="",NOT(ISNUMBER($M70))),"",$P70+$M70/1440)</f>
        <v/>
      </c>
      <c r="R70" s="19" t="n"/>
      <c r="S70" s="23" t="n"/>
      <c r="T70" s="23" t="n"/>
      <c r="U70" s="19" t="n"/>
      <c r="V70" s="19" t="n"/>
      <c r="W70" s="19" t="n"/>
      <c r="X70" s="25">
        <f>IF($A70="","",SUM($M70:$O70))</f>
        <v/>
      </c>
      <c r="Y70" s="19" t="n"/>
      <c r="Z70" s="26">
        <f>IF($A70="","",IF(OR($B70="",$D70="",$E70="",$G70="",$H70="",$M70="",$P70="",$R70="",$Y70=""),"Faltan datos obligatorios. ","")&amp;IF(AND(ISNUMBER($Q70),ISNUMBER($D70),$Q70&gt;$D70),"No llega a hora. ","")&amp;IF($U70="Pendiente","Continuidad pendiente. ","")&amp;IF($V70="No","Kit sin preparar. ","")&amp;IF(AND($K70&lt;&gt;"",$W70&lt;&gt;"Sí"),"Prueba de prótesis/FX pendiente. ","")&amp;IF(COUNTIF($A$7:$A$106,$A70)&gt;1,"ID duplicado. ",""))</f>
        <v/>
      </c>
    </row>
    <row r="71" ht="42" customHeight="1">
      <c r="A71" s="19" t="n"/>
      <c r="B71" s="37" t="n"/>
      <c r="C71" s="21" t="n"/>
      <c r="D71" s="38" t="n"/>
      <c r="E71" s="19" t="n"/>
      <c r="F71" s="21" t="n"/>
      <c r="G71" s="19" t="n"/>
      <c r="H71" s="19" t="n"/>
      <c r="I71" s="23" t="n"/>
      <c r="J71" s="23" t="n"/>
      <c r="K71" s="23" t="n"/>
      <c r="L71" s="19" t="n"/>
      <c r="M71" s="21" t="n"/>
      <c r="N71" s="21" t="n"/>
      <c r="O71" s="21" t="n"/>
      <c r="P71" s="38" t="n"/>
      <c r="Q71" s="39">
        <f>IF(OR($A71="",$P71="",NOT(ISNUMBER($M71))),"",$P71+$M71/1440)</f>
        <v/>
      </c>
      <c r="R71" s="19" t="n"/>
      <c r="S71" s="23" t="n"/>
      <c r="T71" s="23" t="n"/>
      <c r="U71" s="19" t="n"/>
      <c r="V71" s="19" t="n"/>
      <c r="W71" s="19" t="n"/>
      <c r="X71" s="25">
        <f>IF($A71="","",SUM($M71:$O71))</f>
        <v/>
      </c>
      <c r="Y71" s="19" t="n"/>
      <c r="Z71" s="26">
        <f>IF($A71="","",IF(OR($B71="",$D71="",$E71="",$G71="",$H71="",$M71="",$P71="",$R71="",$Y71=""),"Faltan datos obligatorios. ","")&amp;IF(AND(ISNUMBER($Q71),ISNUMBER($D71),$Q71&gt;$D71),"No llega a hora. ","")&amp;IF($U71="Pendiente","Continuidad pendiente. ","")&amp;IF($V71="No","Kit sin preparar. ","")&amp;IF(AND($K71&lt;&gt;"",$W71&lt;&gt;"Sí"),"Prueba de prótesis/FX pendiente. ","")&amp;IF(COUNTIF($A$7:$A$106,$A71)&gt;1,"ID duplicado. ",""))</f>
        <v/>
      </c>
    </row>
    <row r="72" ht="42" customHeight="1">
      <c r="A72" s="19" t="n"/>
      <c r="B72" s="37" t="n"/>
      <c r="C72" s="21" t="n"/>
      <c r="D72" s="38" t="n"/>
      <c r="E72" s="19" t="n"/>
      <c r="F72" s="21" t="n"/>
      <c r="G72" s="19" t="n"/>
      <c r="H72" s="19" t="n"/>
      <c r="I72" s="23" t="n"/>
      <c r="J72" s="23" t="n"/>
      <c r="K72" s="23" t="n"/>
      <c r="L72" s="19" t="n"/>
      <c r="M72" s="21" t="n"/>
      <c r="N72" s="21" t="n"/>
      <c r="O72" s="21" t="n"/>
      <c r="P72" s="38" t="n"/>
      <c r="Q72" s="39">
        <f>IF(OR($A72="",$P72="",NOT(ISNUMBER($M72))),"",$P72+$M72/1440)</f>
        <v/>
      </c>
      <c r="R72" s="19" t="n"/>
      <c r="S72" s="23" t="n"/>
      <c r="T72" s="23" t="n"/>
      <c r="U72" s="19" t="n"/>
      <c r="V72" s="19" t="n"/>
      <c r="W72" s="19" t="n"/>
      <c r="X72" s="25">
        <f>IF($A72="","",SUM($M72:$O72))</f>
        <v/>
      </c>
      <c r="Y72" s="19" t="n"/>
      <c r="Z72" s="26">
        <f>IF($A72="","",IF(OR($B72="",$D72="",$E72="",$G72="",$H72="",$M72="",$P72="",$R72="",$Y72=""),"Faltan datos obligatorios. ","")&amp;IF(AND(ISNUMBER($Q72),ISNUMBER($D72),$Q72&gt;$D72),"No llega a hora. ","")&amp;IF($U72="Pendiente","Continuidad pendiente. ","")&amp;IF($V72="No","Kit sin preparar. ","")&amp;IF(AND($K72&lt;&gt;"",$W72&lt;&gt;"Sí"),"Prueba de prótesis/FX pendiente. ","")&amp;IF(COUNTIF($A$7:$A$106,$A72)&gt;1,"ID duplicado. ",""))</f>
        <v/>
      </c>
    </row>
    <row r="73" ht="42" customHeight="1">
      <c r="A73" s="19" t="n"/>
      <c r="B73" s="37" t="n"/>
      <c r="C73" s="21" t="n"/>
      <c r="D73" s="38" t="n"/>
      <c r="E73" s="19" t="n"/>
      <c r="F73" s="21" t="n"/>
      <c r="G73" s="19" t="n"/>
      <c r="H73" s="19" t="n"/>
      <c r="I73" s="23" t="n"/>
      <c r="J73" s="23" t="n"/>
      <c r="K73" s="23" t="n"/>
      <c r="L73" s="19" t="n"/>
      <c r="M73" s="21" t="n"/>
      <c r="N73" s="21" t="n"/>
      <c r="O73" s="21" t="n"/>
      <c r="P73" s="38" t="n"/>
      <c r="Q73" s="39">
        <f>IF(OR($A73="",$P73="",NOT(ISNUMBER($M73))),"",$P73+$M73/1440)</f>
        <v/>
      </c>
      <c r="R73" s="19" t="n"/>
      <c r="S73" s="23" t="n"/>
      <c r="T73" s="23" t="n"/>
      <c r="U73" s="19" t="n"/>
      <c r="V73" s="19" t="n"/>
      <c r="W73" s="19" t="n"/>
      <c r="X73" s="25">
        <f>IF($A73="","",SUM($M73:$O73))</f>
        <v/>
      </c>
      <c r="Y73" s="19" t="n"/>
      <c r="Z73" s="26">
        <f>IF($A73="","",IF(OR($B73="",$D73="",$E73="",$G73="",$H73="",$M73="",$P73="",$R73="",$Y73=""),"Faltan datos obligatorios. ","")&amp;IF(AND(ISNUMBER($Q73),ISNUMBER($D73),$Q73&gt;$D73),"No llega a hora. ","")&amp;IF($U73="Pendiente","Continuidad pendiente. ","")&amp;IF($V73="No","Kit sin preparar. ","")&amp;IF(AND($K73&lt;&gt;"",$W73&lt;&gt;"Sí"),"Prueba de prótesis/FX pendiente. ","")&amp;IF(COUNTIF($A$7:$A$106,$A73)&gt;1,"ID duplicado. ",""))</f>
        <v/>
      </c>
    </row>
    <row r="74" ht="42" customHeight="1">
      <c r="A74" s="19" t="n"/>
      <c r="B74" s="37" t="n"/>
      <c r="C74" s="21" t="n"/>
      <c r="D74" s="38" t="n"/>
      <c r="E74" s="19" t="n"/>
      <c r="F74" s="21" t="n"/>
      <c r="G74" s="19" t="n"/>
      <c r="H74" s="19" t="n"/>
      <c r="I74" s="23" t="n"/>
      <c r="J74" s="23" t="n"/>
      <c r="K74" s="23" t="n"/>
      <c r="L74" s="19" t="n"/>
      <c r="M74" s="21" t="n"/>
      <c r="N74" s="21" t="n"/>
      <c r="O74" s="21" t="n"/>
      <c r="P74" s="38" t="n"/>
      <c r="Q74" s="39">
        <f>IF(OR($A74="",$P74="",NOT(ISNUMBER($M74))),"",$P74+$M74/1440)</f>
        <v/>
      </c>
      <c r="R74" s="19" t="n"/>
      <c r="S74" s="23" t="n"/>
      <c r="T74" s="23" t="n"/>
      <c r="U74" s="19" t="n"/>
      <c r="V74" s="19" t="n"/>
      <c r="W74" s="19" t="n"/>
      <c r="X74" s="25">
        <f>IF($A74="","",SUM($M74:$O74))</f>
        <v/>
      </c>
      <c r="Y74" s="19" t="n"/>
      <c r="Z74" s="26">
        <f>IF($A74="","",IF(OR($B74="",$D74="",$E74="",$G74="",$H74="",$M74="",$P74="",$R74="",$Y74=""),"Faltan datos obligatorios. ","")&amp;IF(AND(ISNUMBER($Q74),ISNUMBER($D74),$Q74&gt;$D74),"No llega a hora. ","")&amp;IF($U74="Pendiente","Continuidad pendiente. ","")&amp;IF($V74="No","Kit sin preparar. ","")&amp;IF(AND($K74&lt;&gt;"",$W74&lt;&gt;"Sí"),"Prueba de prótesis/FX pendiente. ","")&amp;IF(COUNTIF($A$7:$A$106,$A74)&gt;1,"ID duplicado. ",""))</f>
        <v/>
      </c>
    </row>
    <row r="75" ht="42" customHeight="1">
      <c r="A75" s="19" t="n"/>
      <c r="B75" s="37" t="n"/>
      <c r="C75" s="21" t="n"/>
      <c r="D75" s="38" t="n"/>
      <c r="E75" s="19" t="n"/>
      <c r="F75" s="21" t="n"/>
      <c r="G75" s="19" t="n"/>
      <c r="H75" s="19" t="n"/>
      <c r="I75" s="23" t="n"/>
      <c r="J75" s="23" t="n"/>
      <c r="K75" s="23" t="n"/>
      <c r="L75" s="19" t="n"/>
      <c r="M75" s="21" t="n"/>
      <c r="N75" s="21" t="n"/>
      <c r="O75" s="21" t="n"/>
      <c r="P75" s="38" t="n"/>
      <c r="Q75" s="39">
        <f>IF(OR($A75="",$P75="",NOT(ISNUMBER($M75))),"",$P75+$M75/1440)</f>
        <v/>
      </c>
      <c r="R75" s="19" t="n"/>
      <c r="S75" s="23" t="n"/>
      <c r="T75" s="23" t="n"/>
      <c r="U75" s="19" t="n"/>
      <c r="V75" s="19" t="n"/>
      <c r="W75" s="19" t="n"/>
      <c r="X75" s="25">
        <f>IF($A75="","",SUM($M75:$O75))</f>
        <v/>
      </c>
      <c r="Y75" s="19" t="n"/>
      <c r="Z75" s="26">
        <f>IF($A75="","",IF(OR($B75="",$D75="",$E75="",$G75="",$H75="",$M75="",$P75="",$R75="",$Y75=""),"Faltan datos obligatorios. ","")&amp;IF(AND(ISNUMBER($Q75),ISNUMBER($D75),$Q75&gt;$D75),"No llega a hora. ","")&amp;IF($U75="Pendiente","Continuidad pendiente. ","")&amp;IF($V75="No","Kit sin preparar. ","")&amp;IF(AND($K75&lt;&gt;"",$W75&lt;&gt;"Sí"),"Prueba de prótesis/FX pendiente. ","")&amp;IF(COUNTIF($A$7:$A$106,$A75)&gt;1,"ID duplicado. ",""))</f>
        <v/>
      </c>
    </row>
    <row r="76" ht="42" customHeight="1">
      <c r="A76" s="19" t="n"/>
      <c r="B76" s="37" t="n"/>
      <c r="C76" s="21" t="n"/>
      <c r="D76" s="38" t="n"/>
      <c r="E76" s="19" t="n"/>
      <c r="F76" s="21" t="n"/>
      <c r="G76" s="19" t="n"/>
      <c r="H76" s="19" t="n"/>
      <c r="I76" s="23" t="n"/>
      <c r="J76" s="23" t="n"/>
      <c r="K76" s="23" t="n"/>
      <c r="L76" s="19" t="n"/>
      <c r="M76" s="21" t="n"/>
      <c r="N76" s="21" t="n"/>
      <c r="O76" s="21" t="n"/>
      <c r="P76" s="38" t="n"/>
      <c r="Q76" s="39">
        <f>IF(OR($A76="",$P76="",NOT(ISNUMBER($M76))),"",$P76+$M76/1440)</f>
        <v/>
      </c>
      <c r="R76" s="19" t="n"/>
      <c r="S76" s="23" t="n"/>
      <c r="T76" s="23" t="n"/>
      <c r="U76" s="19" t="n"/>
      <c r="V76" s="19" t="n"/>
      <c r="W76" s="19" t="n"/>
      <c r="X76" s="25">
        <f>IF($A76="","",SUM($M76:$O76))</f>
        <v/>
      </c>
      <c r="Y76" s="19" t="n"/>
      <c r="Z76" s="26">
        <f>IF($A76="","",IF(OR($B76="",$D76="",$E76="",$G76="",$H76="",$M76="",$P76="",$R76="",$Y76=""),"Faltan datos obligatorios. ","")&amp;IF(AND(ISNUMBER($Q76),ISNUMBER($D76),$Q76&gt;$D76),"No llega a hora. ","")&amp;IF($U76="Pendiente","Continuidad pendiente. ","")&amp;IF($V76="No","Kit sin preparar. ","")&amp;IF(AND($K76&lt;&gt;"",$W76&lt;&gt;"Sí"),"Prueba de prótesis/FX pendiente. ","")&amp;IF(COUNTIF($A$7:$A$106,$A76)&gt;1,"ID duplicado. ",""))</f>
        <v/>
      </c>
    </row>
    <row r="77" ht="42" customHeight="1">
      <c r="A77" s="19" t="n"/>
      <c r="B77" s="37" t="n"/>
      <c r="C77" s="21" t="n"/>
      <c r="D77" s="38" t="n"/>
      <c r="E77" s="19" t="n"/>
      <c r="F77" s="21" t="n"/>
      <c r="G77" s="19" t="n"/>
      <c r="H77" s="19" t="n"/>
      <c r="I77" s="23" t="n"/>
      <c r="J77" s="23" t="n"/>
      <c r="K77" s="23" t="n"/>
      <c r="L77" s="19" t="n"/>
      <c r="M77" s="21" t="n"/>
      <c r="N77" s="21" t="n"/>
      <c r="O77" s="21" t="n"/>
      <c r="P77" s="38" t="n"/>
      <c r="Q77" s="39">
        <f>IF(OR($A77="",$P77="",NOT(ISNUMBER($M77))),"",$P77+$M77/1440)</f>
        <v/>
      </c>
      <c r="R77" s="19" t="n"/>
      <c r="S77" s="23" t="n"/>
      <c r="T77" s="23" t="n"/>
      <c r="U77" s="19" t="n"/>
      <c r="V77" s="19" t="n"/>
      <c r="W77" s="19" t="n"/>
      <c r="X77" s="25">
        <f>IF($A77="","",SUM($M77:$O77))</f>
        <v/>
      </c>
      <c r="Y77" s="19" t="n"/>
      <c r="Z77" s="26">
        <f>IF($A77="","",IF(OR($B77="",$D77="",$E77="",$G77="",$H77="",$M77="",$P77="",$R77="",$Y77=""),"Faltan datos obligatorios. ","")&amp;IF(AND(ISNUMBER($Q77),ISNUMBER($D77),$Q77&gt;$D77),"No llega a hora. ","")&amp;IF($U77="Pendiente","Continuidad pendiente. ","")&amp;IF($V77="No","Kit sin preparar. ","")&amp;IF(AND($K77&lt;&gt;"",$W77&lt;&gt;"Sí"),"Prueba de prótesis/FX pendiente. ","")&amp;IF(COUNTIF($A$7:$A$106,$A77)&gt;1,"ID duplicado. ",""))</f>
        <v/>
      </c>
    </row>
    <row r="78" ht="42" customHeight="1">
      <c r="A78" s="19" t="n"/>
      <c r="B78" s="37" t="n"/>
      <c r="C78" s="21" t="n"/>
      <c r="D78" s="38" t="n"/>
      <c r="E78" s="19" t="n"/>
      <c r="F78" s="21" t="n"/>
      <c r="G78" s="19" t="n"/>
      <c r="H78" s="19" t="n"/>
      <c r="I78" s="23" t="n"/>
      <c r="J78" s="23" t="n"/>
      <c r="K78" s="23" t="n"/>
      <c r="L78" s="19" t="n"/>
      <c r="M78" s="21" t="n"/>
      <c r="N78" s="21" t="n"/>
      <c r="O78" s="21" t="n"/>
      <c r="P78" s="38" t="n"/>
      <c r="Q78" s="39">
        <f>IF(OR($A78="",$P78="",NOT(ISNUMBER($M78))),"",$P78+$M78/1440)</f>
        <v/>
      </c>
      <c r="R78" s="19" t="n"/>
      <c r="S78" s="23" t="n"/>
      <c r="T78" s="23" t="n"/>
      <c r="U78" s="19" t="n"/>
      <c r="V78" s="19" t="n"/>
      <c r="W78" s="19" t="n"/>
      <c r="X78" s="25">
        <f>IF($A78="","",SUM($M78:$O78))</f>
        <v/>
      </c>
      <c r="Y78" s="19" t="n"/>
      <c r="Z78" s="26">
        <f>IF($A78="","",IF(OR($B78="",$D78="",$E78="",$G78="",$H78="",$M78="",$P78="",$R78="",$Y78=""),"Faltan datos obligatorios. ","")&amp;IF(AND(ISNUMBER($Q78),ISNUMBER($D78),$Q78&gt;$D78),"No llega a hora. ","")&amp;IF($U78="Pendiente","Continuidad pendiente. ","")&amp;IF($V78="No","Kit sin preparar. ","")&amp;IF(AND($K78&lt;&gt;"",$W78&lt;&gt;"Sí"),"Prueba de prótesis/FX pendiente. ","")&amp;IF(COUNTIF($A$7:$A$106,$A78)&gt;1,"ID duplicado. ",""))</f>
        <v/>
      </c>
    </row>
    <row r="79" ht="42" customHeight="1">
      <c r="A79" s="19" t="n"/>
      <c r="B79" s="37" t="n"/>
      <c r="C79" s="21" t="n"/>
      <c r="D79" s="38" t="n"/>
      <c r="E79" s="19" t="n"/>
      <c r="F79" s="21" t="n"/>
      <c r="G79" s="19" t="n"/>
      <c r="H79" s="19" t="n"/>
      <c r="I79" s="23" t="n"/>
      <c r="J79" s="23" t="n"/>
      <c r="K79" s="23" t="n"/>
      <c r="L79" s="19" t="n"/>
      <c r="M79" s="21" t="n"/>
      <c r="N79" s="21" t="n"/>
      <c r="O79" s="21" t="n"/>
      <c r="P79" s="38" t="n"/>
      <c r="Q79" s="39">
        <f>IF(OR($A79="",$P79="",NOT(ISNUMBER($M79))),"",$P79+$M79/1440)</f>
        <v/>
      </c>
      <c r="R79" s="19" t="n"/>
      <c r="S79" s="23" t="n"/>
      <c r="T79" s="23" t="n"/>
      <c r="U79" s="19" t="n"/>
      <c r="V79" s="19" t="n"/>
      <c r="W79" s="19" t="n"/>
      <c r="X79" s="25">
        <f>IF($A79="","",SUM($M79:$O79))</f>
        <v/>
      </c>
      <c r="Y79" s="19" t="n"/>
      <c r="Z79" s="26">
        <f>IF($A79="","",IF(OR($B79="",$D79="",$E79="",$G79="",$H79="",$M79="",$P79="",$R79="",$Y79=""),"Faltan datos obligatorios. ","")&amp;IF(AND(ISNUMBER($Q79),ISNUMBER($D79),$Q79&gt;$D79),"No llega a hora. ","")&amp;IF($U79="Pendiente","Continuidad pendiente. ","")&amp;IF($V79="No","Kit sin preparar. ","")&amp;IF(AND($K79&lt;&gt;"",$W79&lt;&gt;"Sí"),"Prueba de prótesis/FX pendiente. ","")&amp;IF(COUNTIF($A$7:$A$106,$A79)&gt;1,"ID duplicado. ",""))</f>
        <v/>
      </c>
    </row>
    <row r="80" ht="42" customHeight="1">
      <c r="A80" s="19" t="n"/>
      <c r="B80" s="37" t="n"/>
      <c r="C80" s="21" t="n"/>
      <c r="D80" s="38" t="n"/>
      <c r="E80" s="19" t="n"/>
      <c r="F80" s="21" t="n"/>
      <c r="G80" s="19" t="n"/>
      <c r="H80" s="19" t="n"/>
      <c r="I80" s="23" t="n"/>
      <c r="J80" s="23" t="n"/>
      <c r="K80" s="23" t="n"/>
      <c r="L80" s="19" t="n"/>
      <c r="M80" s="21" t="n"/>
      <c r="N80" s="21" t="n"/>
      <c r="O80" s="21" t="n"/>
      <c r="P80" s="38" t="n"/>
      <c r="Q80" s="39">
        <f>IF(OR($A80="",$P80="",NOT(ISNUMBER($M80))),"",$P80+$M80/1440)</f>
        <v/>
      </c>
      <c r="R80" s="19" t="n"/>
      <c r="S80" s="23" t="n"/>
      <c r="T80" s="23" t="n"/>
      <c r="U80" s="19" t="n"/>
      <c r="V80" s="19" t="n"/>
      <c r="W80" s="19" t="n"/>
      <c r="X80" s="25">
        <f>IF($A80="","",SUM($M80:$O80))</f>
        <v/>
      </c>
      <c r="Y80" s="19" t="n"/>
      <c r="Z80" s="26">
        <f>IF($A80="","",IF(OR($B80="",$D80="",$E80="",$G80="",$H80="",$M80="",$P80="",$R80="",$Y80=""),"Faltan datos obligatorios. ","")&amp;IF(AND(ISNUMBER($Q80),ISNUMBER($D80),$Q80&gt;$D80),"No llega a hora. ","")&amp;IF($U80="Pendiente","Continuidad pendiente. ","")&amp;IF($V80="No","Kit sin preparar. ","")&amp;IF(AND($K80&lt;&gt;"",$W80&lt;&gt;"Sí"),"Prueba de prótesis/FX pendiente. ","")&amp;IF(COUNTIF($A$7:$A$106,$A80)&gt;1,"ID duplicado. ",""))</f>
        <v/>
      </c>
    </row>
    <row r="81" ht="42" customHeight="1">
      <c r="A81" s="19" t="n"/>
      <c r="B81" s="37" t="n"/>
      <c r="C81" s="21" t="n"/>
      <c r="D81" s="38" t="n"/>
      <c r="E81" s="19" t="n"/>
      <c r="F81" s="21" t="n"/>
      <c r="G81" s="19" t="n"/>
      <c r="H81" s="19" t="n"/>
      <c r="I81" s="23" t="n"/>
      <c r="J81" s="23" t="n"/>
      <c r="K81" s="23" t="n"/>
      <c r="L81" s="19" t="n"/>
      <c r="M81" s="21" t="n"/>
      <c r="N81" s="21" t="n"/>
      <c r="O81" s="21" t="n"/>
      <c r="P81" s="38" t="n"/>
      <c r="Q81" s="39">
        <f>IF(OR($A81="",$P81="",NOT(ISNUMBER($M81))),"",$P81+$M81/1440)</f>
        <v/>
      </c>
      <c r="R81" s="19" t="n"/>
      <c r="S81" s="23" t="n"/>
      <c r="T81" s="23" t="n"/>
      <c r="U81" s="19" t="n"/>
      <c r="V81" s="19" t="n"/>
      <c r="W81" s="19" t="n"/>
      <c r="X81" s="25">
        <f>IF($A81="","",SUM($M81:$O81))</f>
        <v/>
      </c>
      <c r="Y81" s="19" t="n"/>
      <c r="Z81" s="26">
        <f>IF($A81="","",IF(OR($B81="",$D81="",$E81="",$G81="",$H81="",$M81="",$P81="",$R81="",$Y81=""),"Faltan datos obligatorios. ","")&amp;IF(AND(ISNUMBER($Q81),ISNUMBER($D81),$Q81&gt;$D81),"No llega a hora. ","")&amp;IF($U81="Pendiente","Continuidad pendiente. ","")&amp;IF($V81="No","Kit sin preparar. ","")&amp;IF(AND($K81&lt;&gt;"",$W81&lt;&gt;"Sí"),"Prueba de prótesis/FX pendiente. ","")&amp;IF(COUNTIF($A$7:$A$106,$A81)&gt;1,"ID duplicado. ",""))</f>
        <v/>
      </c>
    </row>
    <row r="82" ht="42" customHeight="1">
      <c r="A82" s="19" t="n"/>
      <c r="B82" s="37" t="n"/>
      <c r="C82" s="21" t="n"/>
      <c r="D82" s="38" t="n"/>
      <c r="E82" s="19" t="n"/>
      <c r="F82" s="21" t="n"/>
      <c r="G82" s="19" t="n"/>
      <c r="H82" s="19" t="n"/>
      <c r="I82" s="23" t="n"/>
      <c r="J82" s="23" t="n"/>
      <c r="K82" s="23" t="n"/>
      <c r="L82" s="19" t="n"/>
      <c r="M82" s="21" t="n"/>
      <c r="N82" s="21" t="n"/>
      <c r="O82" s="21" t="n"/>
      <c r="P82" s="38" t="n"/>
      <c r="Q82" s="39">
        <f>IF(OR($A82="",$P82="",NOT(ISNUMBER($M82))),"",$P82+$M82/1440)</f>
        <v/>
      </c>
      <c r="R82" s="19" t="n"/>
      <c r="S82" s="23" t="n"/>
      <c r="T82" s="23" t="n"/>
      <c r="U82" s="19" t="n"/>
      <c r="V82" s="19" t="n"/>
      <c r="W82" s="19" t="n"/>
      <c r="X82" s="25">
        <f>IF($A82="","",SUM($M82:$O82))</f>
        <v/>
      </c>
      <c r="Y82" s="19" t="n"/>
      <c r="Z82" s="26">
        <f>IF($A82="","",IF(OR($B82="",$D82="",$E82="",$G82="",$H82="",$M82="",$P82="",$R82="",$Y82=""),"Faltan datos obligatorios. ","")&amp;IF(AND(ISNUMBER($Q82),ISNUMBER($D82),$Q82&gt;$D82),"No llega a hora. ","")&amp;IF($U82="Pendiente","Continuidad pendiente. ","")&amp;IF($V82="No","Kit sin preparar. ","")&amp;IF(AND($K82&lt;&gt;"",$W82&lt;&gt;"Sí"),"Prueba de prótesis/FX pendiente. ","")&amp;IF(COUNTIF($A$7:$A$106,$A82)&gt;1,"ID duplicado. ",""))</f>
        <v/>
      </c>
    </row>
    <row r="83" ht="42" customHeight="1">
      <c r="A83" s="19" t="n"/>
      <c r="B83" s="37" t="n"/>
      <c r="C83" s="21" t="n"/>
      <c r="D83" s="38" t="n"/>
      <c r="E83" s="19" t="n"/>
      <c r="F83" s="21" t="n"/>
      <c r="G83" s="19" t="n"/>
      <c r="H83" s="19" t="n"/>
      <c r="I83" s="23" t="n"/>
      <c r="J83" s="23" t="n"/>
      <c r="K83" s="23" t="n"/>
      <c r="L83" s="19" t="n"/>
      <c r="M83" s="21" t="n"/>
      <c r="N83" s="21" t="n"/>
      <c r="O83" s="21" t="n"/>
      <c r="P83" s="38" t="n"/>
      <c r="Q83" s="39">
        <f>IF(OR($A83="",$P83="",NOT(ISNUMBER($M83))),"",$P83+$M83/1440)</f>
        <v/>
      </c>
      <c r="R83" s="19" t="n"/>
      <c r="S83" s="23" t="n"/>
      <c r="T83" s="23" t="n"/>
      <c r="U83" s="19" t="n"/>
      <c r="V83" s="19" t="n"/>
      <c r="W83" s="19" t="n"/>
      <c r="X83" s="25">
        <f>IF($A83="","",SUM($M83:$O83))</f>
        <v/>
      </c>
      <c r="Y83" s="19" t="n"/>
      <c r="Z83" s="26">
        <f>IF($A83="","",IF(OR($B83="",$D83="",$E83="",$G83="",$H83="",$M83="",$P83="",$R83="",$Y83=""),"Faltan datos obligatorios. ","")&amp;IF(AND(ISNUMBER($Q83),ISNUMBER($D83),$Q83&gt;$D83),"No llega a hora. ","")&amp;IF($U83="Pendiente","Continuidad pendiente. ","")&amp;IF($V83="No","Kit sin preparar. ","")&amp;IF(AND($K83&lt;&gt;"",$W83&lt;&gt;"Sí"),"Prueba de prótesis/FX pendiente. ","")&amp;IF(COUNTIF($A$7:$A$106,$A83)&gt;1,"ID duplicado. ",""))</f>
        <v/>
      </c>
    </row>
    <row r="84" ht="42" customHeight="1">
      <c r="A84" s="19" t="n"/>
      <c r="B84" s="37" t="n"/>
      <c r="C84" s="21" t="n"/>
      <c r="D84" s="38" t="n"/>
      <c r="E84" s="19" t="n"/>
      <c r="F84" s="21" t="n"/>
      <c r="G84" s="19" t="n"/>
      <c r="H84" s="19" t="n"/>
      <c r="I84" s="23" t="n"/>
      <c r="J84" s="23" t="n"/>
      <c r="K84" s="23" t="n"/>
      <c r="L84" s="19" t="n"/>
      <c r="M84" s="21" t="n"/>
      <c r="N84" s="21" t="n"/>
      <c r="O84" s="21" t="n"/>
      <c r="P84" s="38" t="n"/>
      <c r="Q84" s="39">
        <f>IF(OR($A84="",$P84="",NOT(ISNUMBER($M84))),"",$P84+$M84/1440)</f>
        <v/>
      </c>
      <c r="R84" s="19" t="n"/>
      <c r="S84" s="23" t="n"/>
      <c r="T84" s="23" t="n"/>
      <c r="U84" s="19" t="n"/>
      <c r="V84" s="19" t="n"/>
      <c r="W84" s="19" t="n"/>
      <c r="X84" s="25">
        <f>IF($A84="","",SUM($M84:$O84))</f>
        <v/>
      </c>
      <c r="Y84" s="19" t="n"/>
      <c r="Z84" s="26">
        <f>IF($A84="","",IF(OR($B84="",$D84="",$E84="",$G84="",$H84="",$M84="",$P84="",$R84="",$Y84=""),"Faltan datos obligatorios. ","")&amp;IF(AND(ISNUMBER($Q84),ISNUMBER($D84),$Q84&gt;$D84),"No llega a hora. ","")&amp;IF($U84="Pendiente","Continuidad pendiente. ","")&amp;IF($V84="No","Kit sin preparar. ","")&amp;IF(AND($K84&lt;&gt;"",$W84&lt;&gt;"Sí"),"Prueba de prótesis/FX pendiente. ","")&amp;IF(COUNTIF($A$7:$A$106,$A84)&gt;1,"ID duplicado. ",""))</f>
        <v/>
      </c>
    </row>
    <row r="85" ht="42" customHeight="1">
      <c r="A85" s="19" t="n"/>
      <c r="B85" s="37" t="n"/>
      <c r="C85" s="21" t="n"/>
      <c r="D85" s="38" t="n"/>
      <c r="E85" s="19" t="n"/>
      <c r="F85" s="21" t="n"/>
      <c r="G85" s="19" t="n"/>
      <c r="H85" s="19" t="n"/>
      <c r="I85" s="23" t="n"/>
      <c r="J85" s="23" t="n"/>
      <c r="K85" s="23" t="n"/>
      <c r="L85" s="19" t="n"/>
      <c r="M85" s="21" t="n"/>
      <c r="N85" s="21" t="n"/>
      <c r="O85" s="21" t="n"/>
      <c r="P85" s="38" t="n"/>
      <c r="Q85" s="39">
        <f>IF(OR($A85="",$P85="",NOT(ISNUMBER($M85))),"",$P85+$M85/1440)</f>
        <v/>
      </c>
      <c r="R85" s="19" t="n"/>
      <c r="S85" s="23" t="n"/>
      <c r="T85" s="23" t="n"/>
      <c r="U85" s="19" t="n"/>
      <c r="V85" s="19" t="n"/>
      <c r="W85" s="19" t="n"/>
      <c r="X85" s="25">
        <f>IF($A85="","",SUM($M85:$O85))</f>
        <v/>
      </c>
      <c r="Y85" s="19" t="n"/>
      <c r="Z85" s="26">
        <f>IF($A85="","",IF(OR($B85="",$D85="",$E85="",$G85="",$H85="",$M85="",$P85="",$R85="",$Y85=""),"Faltan datos obligatorios. ","")&amp;IF(AND(ISNUMBER($Q85),ISNUMBER($D85),$Q85&gt;$D85),"No llega a hora. ","")&amp;IF($U85="Pendiente","Continuidad pendiente. ","")&amp;IF($V85="No","Kit sin preparar. ","")&amp;IF(AND($K85&lt;&gt;"",$W85&lt;&gt;"Sí"),"Prueba de prótesis/FX pendiente. ","")&amp;IF(COUNTIF($A$7:$A$106,$A85)&gt;1,"ID duplicado. ",""))</f>
        <v/>
      </c>
    </row>
    <row r="86" ht="42" customHeight="1">
      <c r="A86" s="19" t="n"/>
      <c r="B86" s="37" t="n"/>
      <c r="C86" s="21" t="n"/>
      <c r="D86" s="38" t="n"/>
      <c r="E86" s="19" t="n"/>
      <c r="F86" s="21" t="n"/>
      <c r="G86" s="19" t="n"/>
      <c r="H86" s="19" t="n"/>
      <c r="I86" s="23" t="n"/>
      <c r="J86" s="23" t="n"/>
      <c r="K86" s="23" t="n"/>
      <c r="L86" s="19" t="n"/>
      <c r="M86" s="21" t="n"/>
      <c r="N86" s="21" t="n"/>
      <c r="O86" s="21" t="n"/>
      <c r="P86" s="38" t="n"/>
      <c r="Q86" s="39">
        <f>IF(OR($A86="",$P86="",NOT(ISNUMBER($M86))),"",$P86+$M86/1440)</f>
        <v/>
      </c>
      <c r="R86" s="19" t="n"/>
      <c r="S86" s="23" t="n"/>
      <c r="T86" s="23" t="n"/>
      <c r="U86" s="19" t="n"/>
      <c r="V86" s="19" t="n"/>
      <c r="W86" s="19" t="n"/>
      <c r="X86" s="25">
        <f>IF($A86="","",SUM($M86:$O86))</f>
        <v/>
      </c>
      <c r="Y86" s="19" t="n"/>
      <c r="Z86" s="26">
        <f>IF($A86="","",IF(OR($B86="",$D86="",$E86="",$G86="",$H86="",$M86="",$P86="",$R86="",$Y86=""),"Faltan datos obligatorios. ","")&amp;IF(AND(ISNUMBER($Q86),ISNUMBER($D86),$Q86&gt;$D86),"No llega a hora. ","")&amp;IF($U86="Pendiente","Continuidad pendiente. ","")&amp;IF($V86="No","Kit sin preparar. ","")&amp;IF(AND($K86&lt;&gt;"",$W86&lt;&gt;"Sí"),"Prueba de prótesis/FX pendiente. ","")&amp;IF(COUNTIF($A$7:$A$106,$A86)&gt;1,"ID duplicado. ",""))</f>
        <v/>
      </c>
    </row>
    <row r="87" ht="42" customHeight="1">
      <c r="A87" s="19" t="n"/>
      <c r="B87" s="37" t="n"/>
      <c r="C87" s="21" t="n"/>
      <c r="D87" s="38" t="n"/>
      <c r="E87" s="19" t="n"/>
      <c r="F87" s="21" t="n"/>
      <c r="G87" s="19" t="n"/>
      <c r="H87" s="19" t="n"/>
      <c r="I87" s="23" t="n"/>
      <c r="J87" s="23" t="n"/>
      <c r="K87" s="23" t="n"/>
      <c r="L87" s="19" t="n"/>
      <c r="M87" s="21" t="n"/>
      <c r="N87" s="21" t="n"/>
      <c r="O87" s="21" t="n"/>
      <c r="P87" s="38" t="n"/>
      <c r="Q87" s="39">
        <f>IF(OR($A87="",$P87="",NOT(ISNUMBER($M87))),"",$P87+$M87/1440)</f>
        <v/>
      </c>
      <c r="R87" s="19" t="n"/>
      <c r="S87" s="23" t="n"/>
      <c r="T87" s="23" t="n"/>
      <c r="U87" s="19" t="n"/>
      <c r="V87" s="19" t="n"/>
      <c r="W87" s="19" t="n"/>
      <c r="X87" s="25">
        <f>IF($A87="","",SUM($M87:$O87))</f>
        <v/>
      </c>
      <c r="Y87" s="19" t="n"/>
      <c r="Z87" s="26">
        <f>IF($A87="","",IF(OR($B87="",$D87="",$E87="",$G87="",$H87="",$M87="",$P87="",$R87="",$Y87=""),"Faltan datos obligatorios. ","")&amp;IF(AND(ISNUMBER($Q87),ISNUMBER($D87),$Q87&gt;$D87),"No llega a hora. ","")&amp;IF($U87="Pendiente","Continuidad pendiente. ","")&amp;IF($V87="No","Kit sin preparar. ","")&amp;IF(AND($K87&lt;&gt;"",$W87&lt;&gt;"Sí"),"Prueba de prótesis/FX pendiente. ","")&amp;IF(COUNTIF($A$7:$A$106,$A87)&gt;1,"ID duplicado. ",""))</f>
        <v/>
      </c>
    </row>
    <row r="88" ht="42" customHeight="1">
      <c r="A88" s="19" t="n"/>
      <c r="B88" s="37" t="n"/>
      <c r="C88" s="21" t="n"/>
      <c r="D88" s="38" t="n"/>
      <c r="E88" s="19" t="n"/>
      <c r="F88" s="21" t="n"/>
      <c r="G88" s="19" t="n"/>
      <c r="H88" s="19" t="n"/>
      <c r="I88" s="23" t="n"/>
      <c r="J88" s="23" t="n"/>
      <c r="K88" s="23" t="n"/>
      <c r="L88" s="19" t="n"/>
      <c r="M88" s="21" t="n"/>
      <c r="N88" s="21" t="n"/>
      <c r="O88" s="21" t="n"/>
      <c r="P88" s="38" t="n"/>
      <c r="Q88" s="39">
        <f>IF(OR($A88="",$P88="",NOT(ISNUMBER($M88))),"",$P88+$M88/1440)</f>
        <v/>
      </c>
      <c r="R88" s="19" t="n"/>
      <c r="S88" s="23" t="n"/>
      <c r="T88" s="23" t="n"/>
      <c r="U88" s="19" t="n"/>
      <c r="V88" s="19" t="n"/>
      <c r="W88" s="19" t="n"/>
      <c r="X88" s="25">
        <f>IF($A88="","",SUM($M88:$O88))</f>
        <v/>
      </c>
      <c r="Y88" s="19" t="n"/>
      <c r="Z88" s="26">
        <f>IF($A88="","",IF(OR($B88="",$D88="",$E88="",$G88="",$H88="",$M88="",$P88="",$R88="",$Y88=""),"Faltan datos obligatorios. ","")&amp;IF(AND(ISNUMBER($Q88),ISNUMBER($D88),$Q88&gt;$D88),"No llega a hora. ","")&amp;IF($U88="Pendiente","Continuidad pendiente. ","")&amp;IF($V88="No","Kit sin preparar. ","")&amp;IF(AND($K88&lt;&gt;"",$W88&lt;&gt;"Sí"),"Prueba de prótesis/FX pendiente. ","")&amp;IF(COUNTIF($A$7:$A$106,$A88)&gt;1,"ID duplicado. ",""))</f>
        <v/>
      </c>
    </row>
    <row r="89" ht="42" customHeight="1">
      <c r="A89" s="19" t="n"/>
      <c r="B89" s="37" t="n"/>
      <c r="C89" s="21" t="n"/>
      <c r="D89" s="38" t="n"/>
      <c r="E89" s="19" t="n"/>
      <c r="F89" s="21" t="n"/>
      <c r="G89" s="19" t="n"/>
      <c r="H89" s="19" t="n"/>
      <c r="I89" s="23" t="n"/>
      <c r="J89" s="23" t="n"/>
      <c r="K89" s="23" t="n"/>
      <c r="L89" s="19" t="n"/>
      <c r="M89" s="21" t="n"/>
      <c r="N89" s="21" t="n"/>
      <c r="O89" s="21" t="n"/>
      <c r="P89" s="38" t="n"/>
      <c r="Q89" s="39">
        <f>IF(OR($A89="",$P89="",NOT(ISNUMBER($M89))),"",$P89+$M89/1440)</f>
        <v/>
      </c>
      <c r="R89" s="19" t="n"/>
      <c r="S89" s="23" t="n"/>
      <c r="T89" s="23" t="n"/>
      <c r="U89" s="19" t="n"/>
      <c r="V89" s="19" t="n"/>
      <c r="W89" s="19" t="n"/>
      <c r="X89" s="25">
        <f>IF($A89="","",SUM($M89:$O89))</f>
        <v/>
      </c>
      <c r="Y89" s="19" t="n"/>
      <c r="Z89" s="26">
        <f>IF($A89="","",IF(OR($B89="",$D89="",$E89="",$G89="",$H89="",$M89="",$P89="",$R89="",$Y89=""),"Faltan datos obligatorios. ","")&amp;IF(AND(ISNUMBER($Q89),ISNUMBER($D89),$Q89&gt;$D89),"No llega a hora. ","")&amp;IF($U89="Pendiente","Continuidad pendiente. ","")&amp;IF($V89="No","Kit sin preparar. ","")&amp;IF(AND($K89&lt;&gt;"",$W89&lt;&gt;"Sí"),"Prueba de prótesis/FX pendiente. ","")&amp;IF(COUNTIF($A$7:$A$106,$A89)&gt;1,"ID duplicado. ",""))</f>
        <v/>
      </c>
    </row>
    <row r="90" ht="42" customHeight="1">
      <c r="A90" s="19" t="n"/>
      <c r="B90" s="37" t="n"/>
      <c r="C90" s="21" t="n"/>
      <c r="D90" s="38" t="n"/>
      <c r="E90" s="19" t="n"/>
      <c r="F90" s="21" t="n"/>
      <c r="G90" s="19" t="n"/>
      <c r="H90" s="19" t="n"/>
      <c r="I90" s="23" t="n"/>
      <c r="J90" s="23" t="n"/>
      <c r="K90" s="23" t="n"/>
      <c r="L90" s="19" t="n"/>
      <c r="M90" s="21" t="n"/>
      <c r="N90" s="21" t="n"/>
      <c r="O90" s="21" t="n"/>
      <c r="P90" s="38" t="n"/>
      <c r="Q90" s="39">
        <f>IF(OR($A90="",$P90="",NOT(ISNUMBER($M90))),"",$P90+$M90/1440)</f>
        <v/>
      </c>
      <c r="R90" s="19" t="n"/>
      <c r="S90" s="23" t="n"/>
      <c r="T90" s="23" t="n"/>
      <c r="U90" s="19" t="n"/>
      <c r="V90" s="19" t="n"/>
      <c r="W90" s="19" t="n"/>
      <c r="X90" s="25">
        <f>IF($A90="","",SUM($M90:$O90))</f>
        <v/>
      </c>
      <c r="Y90" s="19" t="n"/>
      <c r="Z90" s="26">
        <f>IF($A90="","",IF(OR($B90="",$D90="",$E90="",$G90="",$H90="",$M90="",$P90="",$R90="",$Y90=""),"Faltan datos obligatorios. ","")&amp;IF(AND(ISNUMBER($Q90),ISNUMBER($D90),$Q90&gt;$D90),"No llega a hora. ","")&amp;IF($U90="Pendiente","Continuidad pendiente. ","")&amp;IF($V90="No","Kit sin preparar. ","")&amp;IF(AND($K90&lt;&gt;"",$W90&lt;&gt;"Sí"),"Prueba de prótesis/FX pendiente. ","")&amp;IF(COUNTIF($A$7:$A$106,$A90)&gt;1,"ID duplicado. ",""))</f>
        <v/>
      </c>
    </row>
    <row r="91" ht="42" customHeight="1">
      <c r="A91" s="19" t="n"/>
      <c r="B91" s="37" t="n"/>
      <c r="C91" s="21" t="n"/>
      <c r="D91" s="38" t="n"/>
      <c r="E91" s="19" t="n"/>
      <c r="F91" s="21" t="n"/>
      <c r="G91" s="19" t="n"/>
      <c r="H91" s="19" t="n"/>
      <c r="I91" s="23" t="n"/>
      <c r="J91" s="23" t="n"/>
      <c r="K91" s="23" t="n"/>
      <c r="L91" s="19" t="n"/>
      <c r="M91" s="21" t="n"/>
      <c r="N91" s="21" t="n"/>
      <c r="O91" s="21" t="n"/>
      <c r="P91" s="38" t="n"/>
      <c r="Q91" s="39">
        <f>IF(OR($A91="",$P91="",NOT(ISNUMBER($M91))),"",$P91+$M91/1440)</f>
        <v/>
      </c>
      <c r="R91" s="19" t="n"/>
      <c r="S91" s="23" t="n"/>
      <c r="T91" s="23" t="n"/>
      <c r="U91" s="19" t="n"/>
      <c r="V91" s="19" t="n"/>
      <c r="W91" s="19" t="n"/>
      <c r="X91" s="25">
        <f>IF($A91="","",SUM($M91:$O91))</f>
        <v/>
      </c>
      <c r="Y91" s="19" t="n"/>
      <c r="Z91" s="26">
        <f>IF($A91="","",IF(OR($B91="",$D91="",$E91="",$G91="",$H91="",$M91="",$P91="",$R91="",$Y91=""),"Faltan datos obligatorios. ","")&amp;IF(AND(ISNUMBER($Q91),ISNUMBER($D91),$Q91&gt;$D91),"No llega a hora. ","")&amp;IF($U91="Pendiente","Continuidad pendiente. ","")&amp;IF($V91="No","Kit sin preparar. ","")&amp;IF(AND($K91&lt;&gt;"",$W91&lt;&gt;"Sí"),"Prueba de prótesis/FX pendiente. ","")&amp;IF(COUNTIF($A$7:$A$106,$A91)&gt;1,"ID duplicado. ",""))</f>
        <v/>
      </c>
    </row>
    <row r="92" ht="42" customHeight="1">
      <c r="A92" s="19" t="n"/>
      <c r="B92" s="37" t="n"/>
      <c r="C92" s="21" t="n"/>
      <c r="D92" s="38" t="n"/>
      <c r="E92" s="19" t="n"/>
      <c r="F92" s="21" t="n"/>
      <c r="G92" s="19" t="n"/>
      <c r="H92" s="19" t="n"/>
      <c r="I92" s="23" t="n"/>
      <c r="J92" s="23" t="n"/>
      <c r="K92" s="23" t="n"/>
      <c r="L92" s="19" t="n"/>
      <c r="M92" s="21" t="n"/>
      <c r="N92" s="21" t="n"/>
      <c r="O92" s="21" t="n"/>
      <c r="P92" s="38" t="n"/>
      <c r="Q92" s="39">
        <f>IF(OR($A92="",$P92="",NOT(ISNUMBER($M92))),"",$P92+$M92/1440)</f>
        <v/>
      </c>
      <c r="R92" s="19" t="n"/>
      <c r="S92" s="23" t="n"/>
      <c r="T92" s="23" t="n"/>
      <c r="U92" s="19" t="n"/>
      <c r="V92" s="19" t="n"/>
      <c r="W92" s="19" t="n"/>
      <c r="X92" s="25">
        <f>IF($A92="","",SUM($M92:$O92))</f>
        <v/>
      </c>
      <c r="Y92" s="19" t="n"/>
      <c r="Z92" s="26">
        <f>IF($A92="","",IF(OR($B92="",$D92="",$E92="",$G92="",$H92="",$M92="",$P92="",$R92="",$Y92=""),"Faltan datos obligatorios. ","")&amp;IF(AND(ISNUMBER($Q92),ISNUMBER($D92),$Q92&gt;$D92),"No llega a hora. ","")&amp;IF($U92="Pendiente","Continuidad pendiente. ","")&amp;IF($V92="No","Kit sin preparar. ","")&amp;IF(AND($K92&lt;&gt;"",$W92&lt;&gt;"Sí"),"Prueba de prótesis/FX pendiente. ","")&amp;IF(COUNTIF($A$7:$A$106,$A92)&gt;1,"ID duplicado. ",""))</f>
        <v/>
      </c>
    </row>
    <row r="93" ht="42" customHeight="1">
      <c r="A93" s="19" t="n"/>
      <c r="B93" s="37" t="n"/>
      <c r="C93" s="21" t="n"/>
      <c r="D93" s="38" t="n"/>
      <c r="E93" s="19" t="n"/>
      <c r="F93" s="21" t="n"/>
      <c r="G93" s="19" t="n"/>
      <c r="H93" s="19" t="n"/>
      <c r="I93" s="23" t="n"/>
      <c r="J93" s="23" t="n"/>
      <c r="K93" s="23" t="n"/>
      <c r="L93" s="19" t="n"/>
      <c r="M93" s="21" t="n"/>
      <c r="N93" s="21" t="n"/>
      <c r="O93" s="21" t="n"/>
      <c r="P93" s="38" t="n"/>
      <c r="Q93" s="39">
        <f>IF(OR($A93="",$P93="",NOT(ISNUMBER($M93))),"",$P93+$M93/1440)</f>
        <v/>
      </c>
      <c r="R93" s="19" t="n"/>
      <c r="S93" s="23" t="n"/>
      <c r="T93" s="23" t="n"/>
      <c r="U93" s="19" t="n"/>
      <c r="V93" s="19" t="n"/>
      <c r="W93" s="19" t="n"/>
      <c r="X93" s="25">
        <f>IF($A93="","",SUM($M93:$O93))</f>
        <v/>
      </c>
      <c r="Y93" s="19" t="n"/>
      <c r="Z93" s="26">
        <f>IF($A93="","",IF(OR($B93="",$D93="",$E93="",$G93="",$H93="",$M93="",$P93="",$R93="",$Y93=""),"Faltan datos obligatorios. ","")&amp;IF(AND(ISNUMBER($Q93),ISNUMBER($D93),$Q93&gt;$D93),"No llega a hora. ","")&amp;IF($U93="Pendiente","Continuidad pendiente. ","")&amp;IF($V93="No","Kit sin preparar. ","")&amp;IF(AND($K93&lt;&gt;"",$W93&lt;&gt;"Sí"),"Prueba de prótesis/FX pendiente. ","")&amp;IF(COUNTIF($A$7:$A$106,$A93)&gt;1,"ID duplicado. ",""))</f>
        <v/>
      </c>
    </row>
    <row r="94" ht="42" customHeight="1">
      <c r="A94" s="19" t="n"/>
      <c r="B94" s="37" t="n"/>
      <c r="C94" s="21" t="n"/>
      <c r="D94" s="38" t="n"/>
      <c r="E94" s="19" t="n"/>
      <c r="F94" s="21" t="n"/>
      <c r="G94" s="19" t="n"/>
      <c r="H94" s="19" t="n"/>
      <c r="I94" s="23" t="n"/>
      <c r="J94" s="23" t="n"/>
      <c r="K94" s="23" t="n"/>
      <c r="L94" s="19" t="n"/>
      <c r="M94" s="21" t="n"/>
      <c r="N94" s="21" t="n"/>
      <c r="O94" s="21" t="n"/>
      <c r="P94" s="38" t="n"/>
      <c r="Q94" s="39">
        <f>IF(OR($A94="",$P94="",NOT(ISNUMBER($M94))),"",$P94+$M94/1440)</f>
        <v/>
      </c>
      <c r="R94" s="19" t="n"/>
      <c r="S94" s="23" t="n"/>
      <c r="T94" s="23" t="n"/>
      <c r="U94" s="19" t="n"/>
      <c r="V94" s="19" t="n"/>
      <c r="W94" s="19" t="n"/>
      <c r="X94" s="25">
        <f>IF($A94="","",SUM($M94:$O94))</f>
        <v/>
      </c>
      <c r="Y94" s="19" t="n"/>
      <c r="Z94" s="26">
        <f>IF($A94="","",IF(OR($B94="",$D94="",$E94="",$G94="",$H94="",$M94="",$P94="",$R94="",$Y94=""),"Faltan datos obligatorios. ","")&amp;IF(AND(ISNUMBER($Q94),ISNUMBER($D94),$Q94&gt;$D94),"No llega a hora. ","")&amp;IF($U94="Pendiente","Continuidad pendiente. ","")&amp;IF($V94="No","Kit sin preparar. ","")&amp;IF(AND($K94&lt;&gt;"",$W94&lt;&gt;"Sí"),"Prueba de prótesis/FX pendiente. ","")&amp;IF(COUNTIF($A$7:$A$106,$A94)&gt;1,"ID duplicado. ",""))</f>
        <v/>
      </c>
    </row>
    <row r="95" ht="42" customHeight="1">
      <c r="A95" s="19" t="n"/>
      <c r="B95" s="37" t="n"/>
      <c r="C95" s="21" t="n"/>
      <c r="D95" s="38" t="n"/>
      <c r="E95" s="19" t="n"/>
      <c r="F95" s="21" t="n"/>
      <c r="G95" s="19" t="n"/>
      <c r="H95" s="19" t="n"/>
      <c r="I95" s="23" t="n"/>
      <c r="J95" s="23" t="n"/>
      <c r="K95" s="23" t="n"/>
      <c r="L95" s="19" t="n"/>
      <c r="M95" s="21" t="n"/>
      <c r="N95" s="21" t="n"/>
      <c r="O95" s="21" t="n"/>
      <c r="P95" s="38" t="n"/>
      <c r="Q95" s="39">
        <f>IF(OR($A95="",$P95="",NOT(ISNUMBER($M95))),"",$P95+$M95/1440)</f>
        <v/>
      </c>
      <c r="R95" s="19" t="n"/>
      <c r="S95" s="23" t="n"/>
      <c r="T95" s="23" t="n"/>
      <c r="U95" s="19" t="n"/>
      <c r="V95" s="19" t="n"/>
      <c r="W95" s="19" t="n"/>
      <c r="X95" s="25">
        <f>IF($A95="","",SUM($M95:$O95))</f>
        <v/>
      </c>
      <c r="Y95" s="19" t="n"/>
      <c r="Z95" s="26">
        <f>IF($A95="","",IF(OR($B95="",$D95="",$E95="",$G95="",$H95="",$M95="",$P95="",$R95="",$Y95=""),"Faltan datos obligatorios. ","")&amp;IF(AND(ISNUMBER($Q95),ISNUMBER($D95),$Q95&gt;$D95),"No llega a hora. ","")&amp;IF($U95="Pendiente","Continuidad pendiente. ","")&amp;IF($V95="No","Kit sin preparar. ","")&amp;IF(AND($K95&lt;&gt;"",$W95&lt;&gt;"Sí"),"Prueba de prótesis/FX pendiente. ","")&amp;IF(COUNTIF($A$7:$A$106,$A95)&gt;1,"ID duplicado. ",""))</f>
        <v/>
      </c>
    </row>
    <row r="96" ht="42" customHeight="1">
      <c r="A96" s="19" t="n"/>
      <c r="B96" s="37" t="n"/>
      <c r="C96" s="21" t="n"/>
      <c r="D96" s="38" t="n"/>
      <c r="E96" s="19" t="n"/>
      <c r="F96" s="21" t="n"/>
      <c r="G96" s="19" t="n"/>
      <c r="H96" s="19" t="n"/>
      <c r="I96" s="23" t="n"/>
      <c r="J96" s="23" t="n"/>
      <c r="K96" s="23" t="n"/>
      <c r="L96" s="19" t="n"/>
      <c r="M96" s="21" t="n"/>
      <c r="N96" s="21" t="n"/>
      <c r="O96" s="21" t="n"/>
      <c r="P96" s="38" t="n"/>
      <c r="Q96" s="39">
        <f>IF(OR($A96="",$P96="",NOT(ISNUMBER($M96))),"",$P96+$M96/1440)</f>
        <v/>
      </c>
      <c r="R96" s="19" t="n"/>
      <c r="S96" s="23" t="n"/>
      <c r="T96" s="23" t="n"/>
      <c r="U96" s="19" t="n"/>
      <c r="V96" s="19" t="n"/>
      <c r="W96" s="19" t="n"/>
      <c r="X96" s="25">
        <f>IF($A96="","",SUM($M96:$O96))</f>
        <v/>
      </c>
      <c r="Y96" s="19" t="n"/>
      <c r="Z96" s="26">
        <f>IF($A96="","",IF(OR($B96="",$D96="",$E96="",$G96="",$H96="",$M96="",$P96="",$R96="",$Y96=""),"Faltan datos obligatorios. ","")&amp;IF(AND(ISNUMBER($Q96),ISNUMBER($D96),$Q96&gt;$D96),"No llega a hora. ","")&amp;IF($U96="Pendiente","Continuidad pendiente. ","")&amp;IF($V96="No","Kit sin preparar. ","")&amp;IF(AND($K96&lt;&gt;"",$W96&lt;&gt;"Sí"),"Prueba de prótesis/FX pendiente. ","")&amp;IF(COUNTIF($A$7:$A$106,$A96)&gt;1,"ID duplicado. ",""))</f>
        <v/>
      </c>
    </row>
    <row r="97" ht="42" customHeight="1">
      <c r="A97" s="19" t="n"/>
      <c r="B97" s="37" t="n"/>
      <c r="C97" s="21" t="n"/>
      <c r="D97" s="38" t="n"/>
      <c r="E97" s="19" t="n"/>
      <c r="F97" s="21" t="n"/>
      <c r="G97" s="19" t="n"/>
      <c r="H97" s="19" t="n"/>
      <c r="I97" s="23" t="n"/>
      <c r="J97" s="23" t="n"/>
      <c r="K97" s="23" t="n"/>
      <c r="L97" s="19" t="n"/>
      <c r="M97" s="21" t="n"/>
      <c r="N97" s="21" t="n"/>
      <c r="O97" s="21" t="n"/>
      <c r="P97" s="38" t="n"/>
      <c r="Q97" s="39">
        <f>IF(OR($A97="",$P97="",NOT(ISNUMBER($M97))),"",$P97+$M97/1440)</f>
        <v/>
      </c>
      <c r="R97" s="19" t="n"/>
      <c r="S97" s="23" t="n"/>
      <c r="T97" s="23" t="n"/>
      <c r="U97" s="19" t="n"/>
      <c r="V97" s="19" t="n"/>
      <c r="W97" s="19" t="n"/>
      <c r="X97" s="25">
        <f>IF($A97="","",SUM($M97:$O97))</f>
        <v/>
      </c>
      <c r="Y97" s="19" t="n"/>
      <c r="Z97" s="26">
        <f>IF($A97="","",IF(OR($B97="",$D97="",$E97="",$G97="",$H97="",$M97="",$P97="",$R97="",$Y97=""),"Faltan datos obligatorios. ","")&amp;IF(AND(ISNUMBER($Q97),ISNUMBER($D97),$Q97&gt;$D97),"No llega a hora. ","")&amp;IF($U97="Pendiente","Continuidad pendiente. ","")&amp;IF($V97="No","Kit sin preparar. ","")&amp;IF(AND($K97&lt;&gt;"",$W97&lt;&gt;"Sí"),"Prueba de prótesis/FX pendiente. ","")&amp;IF(COUNTIF($A$7:$A$106,$A97)&gt;1,"ID duplicado. ",""))</f>
        <v/>
      </c>
    </row>
    <row r="98" ht="42" customHeight="1">
      <c r="A98" s="19" t="n"/>
      <c r="B98" s="37" t="n"/>
      <c r="C98" s="21" t="n"/>
      <c r="D98" s="38" t="n"/>
      <c r="E98" s="19" t="n"/>
      <c r="F98" s="21" t="n"/>
      <c r="G98" s="19" t="n"/>
      <c r="H98" s="19" t="n"/>
      <c r="I98" s="23" t="n"/>
      <c r="J98" s="23" t="n"/>
      <c r="K98" s="23" t="n"/>
      <c r="L98" s="19" t="n"/>
      <c r="M98" s="21" t="n"/>
      <c r="N98" s="21" t="n"/>
      <c r="O98" s="21" t="n"/>
      <c r="P98" s="38" t="n"/>
      <c r="Q98" s="39">
        <f>IF(OR($A98="",$P98="",NOT(ISNUMBER($M98))),"",$P98+$M98/1440)</f>
        <v/>
      </c>
      <c r="R98" s="19" t="n"/>
      <c r="S98" s="23" t="n"/>
      <c r="T98" s="23" t="n"/>
      <c r="U98" s="19" t="n"/>
      <c r="V98" s="19" t="n"/>
      <c r="W98" s="19" t="n"/>
      <c r="X98" s="25">
        <f>IF($A98="","",SUM($M98:$O98))</f>
        <v/>
      </c>
      <c r="Y98" s="19" t="n"/>
      <c r="Z98" s="26">
        <f>IF($A98="","",IF(OR($B98="",$D98="",$E98="",$G98="",$H98="",$M98="",$P98="",$R98="",$Y98=""),"Faltan datos obligatorios. ","")&amp;IF(AND(ISNUMBER($Q98),ISNUMBER($D98),$Q98&gt;$D98),"No llega a hora. ","")&amp;IF($U98="Pendiente","Continuidad pendiente. ","")&amp;IF($V98="No","Kit sin preparar. ","")&amp;IF(AND($K98&lt;&gt;"",$W98&lt;&gt;"Sí"),"Prueba de prótesis/FX pendiente. ","")&amp;IF(COUNTIF($A$7:$A$106,$A98)&gt;1,"ID duplicado. ",""))</f>
        <v/>
      </c>
    </row>
    <row r="99" ht="42" customHeight="1">
      <c r="A99" s="19" t="n"/>
      <c r="B99" s="37" t="n"/>
      <c r="C99" s="21" t="n"/>
      <c r="D99" s="38" t="n"/>
      <c r="E99" s="19" t="n"/>
      <c r="F99" s="21" t="n"/>
      <c r="G99" s="19" t="n"/>
      <c r="H99" s="19" t="n"/>
      <c r="I99" s="23" t="n"/>
      <c r="J99" s="23" t="n"/>
      <c r="K99" s="23" t="n"/>
      <c r="L99" s="19" t="n"/>
      <c r="M99" s="21" t="n"/>
      <c r="N99" s="21" t="n"/>
      <c r="O99" s="21" t="n"/>
      <c r="P99" s="38" t="n"/>
      <c r="Q99" s="39">
        <f>IF(OR($A99="",$P99="",NOT(ISNUMBER($M99))),"",$P99+$M99/1440)</f>
        <v/>
      </c>
      <c r="R99" s="19" t="n"/>
      <c r="S99" s="23" t="n"/>
      <c r="T99" s="23" t="n"/>
      <c r="U99" s="19" t="n"/>
      <c r="V99" s="19" t="n"/>
      <c r="W99" s="19" t="n"/>
      <c r="X99" s="25">
        <f>IF($A99="","",SUM($M99:$O99))</f>
        <v/>
      </c>
      <c r="Y99" s="19" t="n"/>
      <c r="Z99" s="26">
        <f>IF($A99="","",IF(OR($B99="",$D99="",$E99="",$G99="",$H99="",$M99="",$P99="",$R99="",$Y99=""),"Faltan datos obligatorios. ","")&amp;IF(AND(ISNUMBER($Q99),ISNUMBER($D99),$Q99&gt;$D99),"No llega a hora. ","")&amp;IF($U99="Pendiente","Continuidad pendiente. ","")&amp;IF($V99="No","Kit sin preparar. ","")&amp;IF(AND($K99&lt;&gt;"",$W99&lt;&gt;"Sí"),"Prueba de prótesis/FX pendiente. ","")&amp;IF(COUNTIF($A$7:$A$106,$A99)&gt;1,"ID duplicado. ",""))</f>
        <v/>
      </c>
    </row>
    <row r="100" ht="42" customHeight="1">
      <c r="A100" s="19" t="n"/>
      <c r="B100" s="37" t="n"/>
      <c r="C100" s="21" t="n"/>
      <c r="D100" s="38" t="n"/>
      <c r="E100" s="19" t="n"/>
      <c r="F100" s="21" t="n"/>
      <c r="G100" s="19" t="n"/>
      <c r="H100" s="19" t="n"/>
      <c r="I100" s="23" t="n"/>
      <c r="J100" s="23" t="n"/>
      <c r="K100" s="23" t="n"/>
      <c r="L100" s="19" t="n"/>
      <c r="M100" s="21" t="n"/>
      <c r="N100" s="21" t="n"/>
      <c r="O100" s="21" t="n"/>
      <c r="P100" s="38" t="n"/>
      <c r="Q100" s="39">
        <f>IF(OR($A100="",$P100="",NOT(ISNUMBER($M100))),"",$P100+$M100/1440)</f>
        <v/>
      </c>
      <c r="R100" s="19" t="n"/>
      <c r="S100" s="23" t="n"/>
      <c r="T100" s="23" t="n"/>
      <c r="U100" s="19" t="n"/>
      <c r="V100" s="19" t="n"/>
      <c r="W100" s="19" t="n"/>
      <c r="X100" s="25">
        <f>IF($A100="","",SUM($M100:$O100))</f>
        <v/>
      </c>
      <c r="Y100" s="19" t="n"/>
      <c r="Z100" s="26">
        <f>IF($A100="","",IF(OR($B100="",$D100="",$E100="",$G100="",$H100="",$M100="",$P100="",$R100="",$Y100=""),"Faltan datos obligatorios. ","")&amp;IF(AND(ISNUMBER($Q100),ISNUMBER($D100),$Q100&gt;$D100),"No llega a hora. ","")&amp;IF($U100="Pendiente","Continuidad pendiente. ","")&amp;IF($V100="No","Kit sin preparar. ","")&amp;IF(AND($K100&lt;&gt;"",$W100&lt;&gt;"Sí"),"Prueba de prótesis/FX pendiente. ","")&amp;IF(COUNTIF($A$7:$A$106,$A100)&gt;1,"ID duplicado. ",""))</f>
        <v/>
      </c>
    </row>
    <row r="101" ht="42" customHeight="1">
      <c r="A101" s="19" t="n"/>
      <c r="B101" s="37" t="n"/>
      <c r="C101" s="21" t="n"/>
      <c r="D101" s="38" t="n"/>
      <c r="E101" s="19" t="n"/>
      <c r="F101" s="21" t="n"/>
      <c r="G101" s="19" t="n"/>
      <c r="H101" s="19" t="n"/>
      <c r="I101" s="23" t="n"/>
      <c r="J101" s="23" t="n"/>
      <c r="K101" s="23" t="n"/>
      <c r="L101" s="19" t="n"/>
      <c r="M101" s="21" t="n"/>
      <c r="N101" s="21" t="n"/>
      <c r="O101" s="21" t="n"/>
      <c r="P101" s="38" t="n"/>
      <c r="Q101" s="39">
        <f>IF(OR($A101="",$P101="",NOT(ISNUMBER($M101))),"",$P101+$M101/1440)</f>
        <v/>
      </c>
      <c r="R101" s="19" t="n"/>
      <c r="S101" s="23" t="n"/>
      <c r="T101" s="23" t="n"/>
      <c r="U101" s="19" t="n"/>
      <c r="V101" s="19" t="n"/>
      <c r="W101" s="19" t="n"/>
      <c r="X101" s="25">
        <f>IF($A101="","",SUM($M101:$O101))</f>
        <v/>
      </c>
      <c r="Y101" s="19" t="n"/>
      <c r="Z101" s="26">
        <f>IF($A101="","",IF(OR($B101="",$D101="",$E101="",$G101="",$H101="",$M101="",$P101="",$R101="",$Y101=""),"Faltan datos obligatorios. ","")&amp;IF(AND(ISNUMBER($Q101),ISNUMBER($D101),$Q101&gt;$D101),"No llega a hora. ","")&amp;IF($U101="Pendiente","Continuidad pendiente. ","")&amp;IF($V101="No","Kit sin preparar. ","")&amp;IF(AND($K101&lt;&gt;"",$W101&lt;&gt;"Sí"),"Prueba de prótesis/FX pendiente. ","")&amp;IF(COUNTIF($A$7:$A$106,$A101)&gt;1,"ID duplicado. ",""))</f>
        <v/>
      </c>
    </row>
    <row r="102" ht="42" customHeight="1">
      <c r="A102" s="19" t="n"/>
      <c r="B102" s="37" t="n"/>
      <c r="C102" s="21" t="n"/>
      <c r="D102" s="38" t="n"/>
      <c r="E102" s="19" t="n"/>
      <c r="F102" s="21" t="n"/>
      <c r="G102" s="19" t="n"/>
      <c r="H102" s="19" t="n"/>
      <c r="I102" s="23" t="n"/>
      <c r="J102" s="23" t="n"/>
      <c r="K102" s="23" t="n"/>
      <c r="L102" s="19" t="n"/>
      <c r="M102" s="21" t="n"/>
      <c r="N102" s="21" t="n"/>
      <c r="O102" s="21" t="n"/>
      <c r="P102" s="38" t="n"/>
      <c r="Q102" s="39">
        <f>IF(OR($A102="",$P102="",NOT(ISNUMBER($M102))),"",$P102+$M102/1440)</f>
        <v/>
      </c>
      <c r="R102" s="19" t="n"/>
      <c r="S102" s="23" t="n"/>
      <c r="T102" s="23" t="n"/>
      <c r="U102" s="19" t="n"/>
      <c r="V102" s="19" t="n"/>
      <c r="W102" s="19" t="n"/>
      <c r="X102" s="25">
        <f>IF($A102="","",SUM($M102:$O102))</f>
        <v/>
      </c>
      <c r="Y102" s="19" t="n"/>
      <c r="Z102" s="26">
        <f>IF($A102="","",IF(OR($B102="",$D102="",$E102="",$G102="",$H102="",$M102="",$P102="",$R102="",$Y102=""),"Faltan datos obligatorios. ","")&amp;IF(AND(ISNUMBER($Q102),ISNUMBER($D102),$Q102&gt;$D102),"No llega a hora. ","")&amp;IF($U102="Pendiente","Continuidad pendiente. ","")&amp;IF($V102="No","Kit sin preparar. ","")&amp;IF(AND($K102&lt;&gt;"",$W102&lt;&gt;"Sí"),"Prueba de prótesis/FX pendiente. ","")&amp;IF(COUNTIF($A$7:$A$106,$A102)&gt;1,"ID duplicado. ",""))</f>
        <v/>
      </c>
    </row>
    <row r="103" ht="42" customHeight="1">
      <c r="A103" s="19" t="n"/>
      <c r="B103" s="37" t="n"/>
      <c r="C103" s="21" t="n"/>
      <c r="D103" s="38" t="n"/>
      <c r="E103" s="19" t="n"/>
      <c r="F103" s="21" t="n"/>
      <c r="G103" s="19" t="n"/>
      <c r="H103" s="19" t="n"/>
      <c r="I103" s="23" t="n"/>
      <c r="J103" s="23" t="n"/>
      <c r="K103" s="23" t="n"/>
      <c r="L103" s="19" t="n"/>
      <c r="M103" s="21" t="n"/>
      <c r="N103" s="21" t="n"/>
      <c r="O103" s="21" t="n"/>
      <c r="P103" s="38" t="n"/>
      <c r="Q103" s="39">
        <f>IF(OR($A103="",$P103="",NOT(ISNUMBER($M103))),"",$P103+$M103/1440)</f>
        <v/>
      </c>
      <c r="R103" s="19" t="n"/>
      <c r="S103" s="23" t="n"/>
      <c r="T103" s="23" t="n"/>
      <c r="U103" s="19" t="n"/>
      <c r="V103" s="19" t="n"/>
      <c r="W103" s="19" t="n"/>
      <c r="X103" s="25">
        <f>IF($A103="","",SUM($M103:$O103))</f>
        <v/>
      </c>
      <c r="Y103" s="19" t="n"/>
      <c r="Z103" s="26">
        <f>IF($A103="","",IF(OR($B103="",$D103="",$E103="",$G103="",$H103="",$M103="",$P103="",$R103="",$Y103=""),"Faltan datos obligatorios. ","")&amp;IF(AND(ISNUMBER($Q103),ISNUMBER($D103),$Q103&gt;$D103),"No llega a hora. ","")&amp;IF($U103="Pendiente","Continuidad pendiente. ","")&amp;IF($V103="No","Kit sin preparar. ","")&amp;IF(AND($K103&lt;&gt;"",$W103&lt;&gt;"Sí"),"Prueba de prótesis/FX pendiente. ","")&amp;IF(COUNTIF($A$7:$A$106,$A103)&gt;1,"ID duplicado. ",""))</f>
        <v/>
      </c>
    </row>
    <row r="104" ht="42" customHeight="1">
      <c r="A104" s="19" t="n"/>
      <c r="B104" s="37" t="n"/>
      <c r="C104" s="21" t="n"/>
      <c r="D104" s="38" t="n"/>
      <c r="E104" s="19" t="n"/>
      <c r="F104" s="21" t="n"/>
      <c r="G104" s="19" t="n"/>
      <c r="H104" s="19" t="n"/>
      <c r="I104" s="23" t="n"/>
      <c r="J104" s="23" t="n"/>
      <c r="K104" s="23" t="n"/>
      <c r="L104" s="19" t="n"/>
      <c r="M104" s="21" t="n"/>
      <c r="N104" s="21" t="n"/>
      <c r="O104" s="21" t="n"/>
      <c r="P104" s="38" t="n"/>
      <c r="Q104" s="39">
        <f>IF(OR($A104="",$P104="",NOT(ISNUMBER($M104))),"",$P104+$M104/1440)</f>
        <v/>
      </c>
      <c r="R104" s="19" t="n"/>
      <c r="S104" s="23" t="n"/>
      <c r="T104" s="23" t="n"/>
      <c r="U104" s="19" t="n"/>
      <c r="V104" s="19" t="n"/>
      <c r="W104" s="19" t="n"/>
      <c r="X104" s="25">
        <f>IF($A104="","",SUM($M104:$O104))</f>
        <v/>
      </c>
      <c r="Y104" s="19" t="n"/>
      <c r="Z104" s="26">
        <f>IF($A104="","",IF(OR($B104="",$D104="",$E104="",$G104="",$H104="",$M104="",$P104="",$R104="",$Y104=""),"Faltan datos obligatorios. ","")&amp;IF(AND(ISNUMBER($Q104),ISNUMBER($D104),$Q104&gt;$D104),"No llega a hora. ","")&amp;IF($U104="Pendiente","Continuidad pendiente. ","")&amp;IF($V104="No","Kit sin preparar. ","")&amp;IF(AND($K104&lt;&gt;"",$W104&lt;&gt;"Sí"),"Prueba de prótesis/FX pendiente. ","")&amp;IF(COUNTIF($A$7:$A$106,$A104)&gt;1,"ID duplicado. ",""))</f>
        <v/>
      </c>
    </row>
    <row r="105" ht="42" customHeight="1">
      <c r="A105" s="19" t="n"/>
      <c r="B105" s="37" t="n"/>
      <c r="C105" s="21" t="n"/>
      <c r="D105" s="38" t="n"/>
      <c r="E105" s="19" t="n"/>
      <c r="F105" s="21" t="n"/>
      <c r="G105" s="19" t="n"/>
      <c r="H105" s="19" t="n"/>
      <c r="I105" s="23" t="n"/>
      <c r="J105" s="23" t="n"/>
      <c r="K105" s="23" t="n"/>
      <c r="L105" s="19" t="n"/>
      <c r="M105" s="21" t="n"/>
      <c r="N105" s="21" t="n"/>
      <c r="O105" s="21" t="n"/>
      <c r="P105" s="38" t="n"/>
      <c r="Q105" s="39">
        <f>IF(OR($A105="",$P105="",NOT(ISNUMBER($M105))),"",$P105+$M105/1440)</f>
        <v/>
      </c>
      <c r="R105" s="19" t="n"/>
      <c r="S105" s="23" t="n"/>
      <c r="T105" s="23" t="n"/>
      <c r="U105" s="19" t="n"/>
      <c r="V105" s="19" t="n"/>
      <c r="W105" s="19" t="n"/>
      <c r="X105" s="25">
        <f>IF($A105="","",SUM($M105:$O105))</f>
        <v/>
      </c>
      <c r="Y105" s="19" t="n"/>
      <c r="Z105" s="26">
        <f>IF($A105="","",IF(OR($B105="",$D105="",$E105="",$G105="",$H105="",$M105="",$P105="",$R105="",$Y105=""),"Faltan datos obligatorios. ","")&amp;IF(AND(ISNUMBER($Q105),ISNUMBER($D105),$Q105&gt;$D105),"No llega a hora. ","")&amp;IF($U105="Pendiente","Continuidad pendiente. ","")&amp;IF($V105="No","Kit sin preparar. ","")&amp;IF(AND($K105&lt;&gt;"",$W105&lt;&gt;"Sí"),"Prueba de prótesis/FX pendiente. ","")&amp;IF(COUNTIF($A$7:$A$106,$A105)&gt;1,"ID duplicado. ",""))</f>
        <v/>
      </c>
    </row>
    <row r="106" ht="42" customHeight="1">
      <c r="A106" s="19" t="n"/>
      <c r="B106" s="37" t="n"/>
      <c r="C106" s="21" t="n"/>
      <c r="D106" s="38" t="n"/>
      <c r="E106" s="19" t="n"/>
      <c r="F106" s="21" t="n"/>
      <c r="G106" s="19" t="n"/>
      <c r="H106" s="19" t="n"/>
      <c r="I106" s="23" t="n"/>
      <c r="J106" s="23" t="n"/>
      <c r="K106" s="23" t="n"/>
      <c r="L106" s="19" t="n"/>
      <c r="M106" s="21" t="n"/>
      <c r="N106" s="21" t="n"/>
      <c r="O106" s="21" t="n"/>
      <c r="P106" s="38" t="n"/>
      <c r="Q106" s="39">
        <f>IF(OR($A106="",$P106="",NOT(ISNUMBER($M106))),"",$P106+$M106/1440)</f>
        <v/>
      </c>
      <c r="R106" s="19" t="n"/>
      <c r="S106" s="23" t="n"/>
      <c r="T106" s="23" t="n"/>
      <c r="U106" s="19" t="n"/>
      <c r="V106" s="19" t="n"/>
      <c r="W106" s="19" t="n"/>
      <c r="X106" s="25">
        <f>IF($A106="","",SUM($M106:$O106))</f>
        <v/>
      </c>
      <c r="Y106" s="19" t="n"/>
      <c r="Z106" s="26">
        <f>IF($A106="","",IF(OR($B106="",$D106="",$E106="",$G106="",$H106="",$M106="",$P106="",$R106="",$Y106=""),"Faltan datos obligatorios. ","")&amp;IF(AND(ISNUMBER($Q106),ISNUMBER($D106),$Q106&gt;$D106),"No llega a hora. ","")&amp;IF($U106="Pendiente","Continuidad pendiente. ","")&amp;IF($V106="No","Kit sin preparar. ","")&amp;IF(AND($K106&lt;&gt;"",$W106&lt;&gt;"Sí"),"Prueba de prótesis/FX pendiente. ","")&amp;IF(COUNTIF($A$7:$A$106,$A106)&gt;1,"ID duplicado. ",""))</f>
        <v/>
      </c>
    </row>
  </sheetData>
  <mergeCells count="1">
    <mergeCell ref="A1:Z1"/>
  </mergeCells>
  <conditionalFormatting sqref="A7:A106">
    <cfRule type="expression" priority="1" dxfId="2" stopIfTrue="1">
      <formula>AND($A7&lt;&gt;"",COUNTIF($A$7:$A$106,$A7)&gt;1)</formula>
    </cfRule>
  </conditionalFormatting>
  <conditionalFormatting sqref="Q7:Q106">
    <cfRule type="expression" priority="2" dxfId="2" stopIfTrue="1">
      <formula>AND($A7&lt;&gt;"",ISNUMBER($Q7),ISNUMBER($D7),$Q7&gt;$D7)</formula>
    </cfRule>
    <cfRule type="expression" priority="3" dxfId="3">
      <formula>AND($A7&lt;&gt;"",ISNUMBER($Q7),ISNUMBER($D7),$Q7&lt;=$D7,($D7-$Q7)*1440&lt;=15)</formula>
    </cfRule>
  </conditionalFormatting>
  <conditionalFormatting sqref="U7:U106">
    <cfRule type="expression" priority="4" dxfId="3">
      <formula>$U7="Pendiente"</formula>
    </cfRule>
  </conditionalFormatting>
  <conditionalFormatting sqref="V7:V106">
    <cfRule type="expression" priority="5" dxfId="2">
      <formula>$V7="No"</formula>
    </cfRule>
  </conditionalFormatting>
  <conditionalFormatting sqref="Y7:Y106">
    <cfRule type="expression" priority="6" dxfId="0">
      <formula>$Y7="Listo"</formula>
    </cfRule>
  </conditionalFormatting>
  <conditionalFormatting sqref="A7:Z106">
    <cfRule type="expression" priority="7" dxfId="4">
      <formula>$Y7="Cancelado"</formula>
    </cfRule>
  </conditionalFormatting>
  <conditionalFormatting sqref="Z7:Z106">
    <cfRule type="expression" priority="8" dxfId="2">
      <formula>$Z7&lt;&gt;""</formula>
    </cfRule>
  </conditionalFormatting>
  <dataValidations count="10">
    <dataValidation sqref="L7:L106" showDropDown="0" showInputMessage="0" showErrorMessage="1" allowBlank="0" errorTitle="Valor no válido" error="Selecciona un valor válido de la lista." type="list">
      <formula1>'Listas'!$D$2:$D$5</formula1>
    </dataValidation>
    <dataValidation sqref="R7:R106" showDropDown="0" showInputMessage="0" showErrorMessage="1" allowBlank="0" errorTitle="Valor no válido" error="Selecciona un valor válido de la lista." type="list">
      <formula1>'Listas'!$B$2:$B$7</formula1>
    </dataValidation>
    <dataValidation sqref="U7:U106" showDropDown="0" showInputMessage="0" showErrorMessage="1" allowBlank="0" errorTitle="Valor no válido" error="Selecciona un valor válido de la lista." type="list">
      <formula1>'Listas'!$F$2:$F$4</formula1>
    </dataValidation>
    <dataValidation sqref="V7:V106" showDropDown="0" showInputMessage="0" showErrorMessage="1" allowBlank="0" errorTitle="Valor no válido" error="Selecciona un valor válido de la lista." type="list">
      <formula1>'Listas'!$H$2:$H$4</formula1>
    </dataValidation>
    <dataValidation sqref="W7:W106" showDropDown="0" showInputMessage="0" showErrorMessage="1" allowBlank="0" errorTitle="Valor no válido" error="Selecciona un valor válido de la lista." type="list">
      <formula1>'Listas'!$H$2:$H$4</formula1>
    </dataValidation>
    <dataValidation sqref="Y7:Y106" showDropDown="0" showInputMessage="0" showErrorMessage="1" allowBlank="0" errorTitle="Valor no válido" error="Selecciona un valor válido de la lista." type="list">
      <formula1>'Listas'!$J$2:$J$5</formula1>
    </dataValidation>
    <dataValidation sqref="C7:C106 F7:F106" showDropDown="0" showInputMessage="0" showErrorMessage="1" allowBlank="0" error="Introduce un número entero entre 1 y 999." type="whole" operator="between">
      <formula1>1</formula1>
      <formula2>999</formula2>
    </dataValidation>
    <dataValidation sqref="M7:O106" showDropDown="0" showInputMessage="0" showErrorMessage="1" allowBlank="0" error="Introduce un número entero entre 0 y 600." type="whole" operator="between">
      <formula1>0</formula1>
      <formula2>600</formula2>
    </dataValidation>
    <dataValidation sqref="B7:B106" showDropDown="0" showInputMessage="0" showErrorMessage="1" allowBlank="0" error="Introduce una fecha entre el 01/01/2026 y el 31/12/2035." type="date" operator="between">
      <formula1>DATE(2026,1,1)</formula1>
      <formula2>DATE(2035,12,31)</formula2>
    </dataValidation>
    <dataValidation sqref="D7:D106 P7:P106" showDropDown="0" showInputMessage="0" showErrorMessage="1" allowBlank="0" error="Introduce una hora válida entre 00:00 y 23:59." type="time" operator="between">
      <formula1>TIME(0,0,0)</formula1>
      <formula2>TIME(23,59,59)</formula2>
    </dataValidation>
  </dataValidations>
  <pageMargins left="0.25" right="0.25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" customWidth="1" min="3" max="3"/>
    <col width="18" customWidth="1" min="4" max="4"/>
    <col width="3" customWidth="1" min="5" max="5"/>
    <col width="24" customWidth="1" min="6" max="6"/>
    <col width="3" customWidth="1" min="7" max="7"/>
    <col width="17" customWidth="1" min="8" max="8"/>
    <col width="3" customWidth="1" min="9" max="9"/>
    <col width="21" customWidth="1" min="10" max="10"/>
  </cols>
  <sheetData>
    <row r="1">
      <c r="A1" s="10" t="inlineStr">
        <is>
          <t>Código</t>
        </is>
      </c>
      <c r="B1" s="10" t="inlineStr">
        <is>
          <t>Responsable</t>
        </is>
      </c>
      <c r="D1" s="10" t="inlineStr">
        <is>
          <t>Complejidad</t>
        </is>
      </c>
      <c r="F1" s="10" t="inlineStr">
        <is>
          <t>Estado de continuidad</t>
        </is>
      </c>
      <c r="H1" s="10" t="inlineStr">
        <is>
          <t>Respuesta</t>
        </is>
      </c>
      <c r="J1" s="10" t="inlineStr">
        <is>
          <t>Estado de tarea</t>
        </is>
      </c>
    </row>
    <row r="2">
      <c r="A2" s="13" t="inlineStr">
        <is>
          <t>RESP-01</t>
        </is>
      </c>
      <c r="B2" s="6" t="inlineStr">
        <is>
          <t>Vera Niebla</t>
        </is>
      </c>
      <c r="D2" s="13" t="inlineStr">
        <is>
          <t>Baja</t>
        </is>
      </c>
      <c r="F2" s="13" t="inlineStr">
        <is>
          <t>Pendiente</t>
        </is>
      </c>
      <c r="H2" s="13" t="inlineStr">
        <is>
          <t>Sí</t>
        </is>
      </c>
      <c r="J2" s="13" t="inlineStr">
        <is>
          <t>Pendiente</t>
        </is>
      </c>
    </row>
    <row r="3">
      <c r="A3" s="11" t="inlineStr">
        <is>
          <t>RESP-02</t>
        </is>
      </c>
      <c r="B3" s="6" t="inlineStr">
        <is>
          <t>Leo Bruma</t>
        </is>
      </c>
      <c r="D3" s="11" t="inlineStr">
        <is>
          <t>Media</t>
        </is>
      </c>
      <c r="F3" s="11" t="inlineStr">
        <is>
          <t>Verificada</t>
        </is>
      </c>
      <c r="H3" s="11" t="inlineStr">
        <is>
          <t>No</t>
        </is>
      </c>
      <c r="J3" s="11" t="inlineStr">
        <is>
          <t>En preparación</t>
        </is>
      </c>
    </row>
    <row r="4">
      <c r="A4" s="13" t="inlineStr">
        <is>
          <t>RESP-03</t>
        </is>
      </c>
      <c r="B4" s="6" t="inlineStr">
        <is>
          <t>Inés Cobalto</t>
        </is>
      </c>
      <c r="D4" s="13" t="inlineStr">
        <is>
          <t>Alta</t>
        </is>
      </c>
      <c r="F4" s="13" t="inlineStr">
        <is>
          <t>No aplica</t>
        </is>
      </c>
      <c r="H4" s="13" t="inlineStr">
        <is>
          <t>No aplica</t>
        </is>
      </c>
      <c r="J4" s="13" t="inlineStr">
        <is>
          <t>Listo</t>
        </is>
      </c>
    </row>
    <row r="5">
      <c r="A5" s="11" t="inlineStr">
        <is>
          <t>RESP-04</t>
        </is>
      </c>
      <c r="B5" s="6" t="inlineStr">
        <is>
          <t>Noa Prisma</t>
        </is>
      </c>
      <c r="D5" s="11" t="inlineStr">
        <is>
          <t>Especial</t>
        </is>
      </c>
      <c r="J5" s="11" t="inlineStr">
        <is>
          <t>Cancelado</t>
        </is>
      </c>
    </row>
    <row r="6">
      <c r="A6" s="13" t="inlineStr">
        <is>
          <t>RESP-05</t>
        </is>
      </c>
      <c r="B6" s="6" t="inlineStr">
        <is>
          <t>Gael Lumbre</t>
        </is>
      </c>
    </row>
    <row r="7">
      <c r="A7" s="11" t="inlineStr">
        <is>
          <t>RESP-06</t>
        </is>
      </c>
      <c r="B7" s="6" t="inlineStr">
        <is>
          <t>Sara Ópalo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cols>
    <col width="105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INSTRUCCIONES DE USO</t>
        </is>
      </c>
      <c r="B1" s="31" t="n"/>
      <c r="C1" s="31" t="n"/>
      <c r="D1" s="31" t="n"/>
      <c r="E1" s="31" t="n"/>
      <c r="F1" s="31" t="n"/>
      <c r="G1" s="31" t="n"/>
      <c r="H1" s="32" t="n"/>
    </row>
    <row r="2"/>
    <row r="3">
      <c r="A3" s="27" t="inlineStr">
        <is>
          <t>1. Qué representa cada fila</t>
        </is>
      </c>
      <c r="B3" s="28" t="n"/>
      <c r="C3" s="28" t="n"/>
      <c r="D3" s="28" t="n"/>
      <c r="E3" s="28" t="n"/>
      <c r="F3" s="28" t="n"/>
      <c r="G3" s="28" t="n"/>
      <c r="H3" s="28" t="n"/>
    </row>
    <row r="4" ht="50" customHeight="1">
      <c r="A4" s="29" t="inlineStr">
        <is>
          <t>Registra una fila por cada combinación de escena y personaje. Si un personaje necesita dos cambios de maquillaje dentro de una misma escena, utiliza dos identificadores distintos y describe cada cambio.</t>
        </is>
      </c>
      <c r="B4" s="30" t="n"/>
      <c r="C4" s="30" t="n"/>
      <c r="D4" s="30" t="n"/>
      <c r="E4" s="30" t="n"/>
      <c r="F4" s="30" t="n"/>
      <c r="G4" s="30" t="n"/>
      <c r="H4" s="30" t="n"/>
    </row>
    <row r="5"/>
    <row r="6">
      <c r="A6" s="27" t="inlineStr">
        <is>
          <t>2. Orden recomendado</t>
        </is>
      </c>
      <c r="B6" s="28" t="n"/>
      <c r="C6" s="28" t="n"/>
      <c r="D6" s="28" t="n"/>
      <c r="E6" s="28" t="n"/>
      <c r="F6" s="28" t="n"/>
      <c r="G6" s="28" t="n"/>
      <c r="H6" s="28" t="n"/>
    </row>
    <row r="7" ht="110" customHeight="1">
      <c r="A7" s="29" t="inlineStr">
        <is>
          <t>1. Introduce fecha, hora de rodaje, escena y personaje.
2. Define el look, productos y prótesis o FX.
3. Registra los minutos de preparación, retoques y retirada.
4. Asigna la hora de citación y el responsable.
5. Comprueba continuidad, kit y prueba.
6. Revisa las alertas antes de marcar la tarea como lista.</t>
        </is>
      </c>
      <c r="B7" s="30" t="n"/>
      <c r="C7" s="30" t="n"/>
      <c r="D7" s="30" t="n"/>
      <c r="E7" s="30" t="n"/>
      <c r="F7" s="30" t="n"/>
      <c r="G7" s="30" t="n"/>
      <c r="H7" s="30" t="n"/>
    </row>
    <row r="8"/>
    <row r="9"/>
    <row r="10">
      <c r="A10" s="27" t="inlineStr">
        <is>
          <t>3. Interpretación de alertas</t>
        </is>
      </c>
      <c r="B10" s="28" t="n"/>
      <c r="C10" s="28" t="n"/>
      <c r="D10" s="28" t="n"/>
      <c r="E10" s="28" t="n"/>
      <c r="F10" s="28" t="n"/>
      <c r="G10" s="28" t="n"/>
      <c r="H10" s="28" t="n"/>
    </row>
    <row r="11" ht="105" customHeight="1">
      <c r="A11" s="29" t="inlineStr">
        <is>
          <t>• No llega a hora: la finalización prevista es posterior al rodaje.
• Continuidad pendiente: falta verificar la correspondencia con la escena indicada.
• Kit sin preparar: el material necesario no está marcado como preparado.
• Prueba de prótesis/FX pendiente: existe una necesidad de prótesis o efectos y no consta prueba realizada.
• ID duplicado: el identificador se ha utilizado en más de una fila.</t>
        </is>
      </c>
      <c r="B11" s="30" t="n"/>
      <c r="C11" s="30" t="n"/>
      <c r="D11" s="30" t="n"/>
      <c r="E11" s="30" t="n"/>
      <c r="F11" s="30" t="n"/>
      <c r="G11" s="30" t="n"/>
      <c r="H11" s="30" t="n"/>
    </row>
    <row r="12"/>
    <row r="13"/>
    <row r="14">
      <c r="A14" s="27" t="inlineStr">
        <is>
          <t>4. Uso de datos</t>
        </is>
      </c>
      <c r="B14" s="28" t="n"/>
      <c r="C14" s="28" t="n"/>
      <c r="D14" s="28" t="n"/>
      <c r="E14" s="28" t="n"/>
      <c r="F14" s="28" t="n"/>
      <c r="G14" s="28" t="n"/>
      <c r="H14" s="28" t="n"/>
    </row>
    <row r="15" ht="55" customHeight="1">
      <c r="A15" s="29" t="inlineStr">
        <is>
          <t>Evita introducir información médica, teléfonos, direcciones u otros datos personales innecesarios. Las referencias de continuidad deben ser códigos internos, no enlaces externos.</t>
        </is>
      </c>
      <c r="B15" s="30" t="n"/>
      <c r="C15" s="30" t="n"/>
      <c r="D15" s="30" t="n"/>
      <c r="E15" s="30" t="n"/>
      <c r="F15" s="30" t="n"/>
      <c r="G15" s="30" t="n"/>
      <c r="H15" s="30" t="n"/>
    </row>
    <row r="16"/>
    <row r="17">
      <c r="A17" s="27" t="inlineStr">
        <is>
          <t>5. Filas disponibles</t>
        </is>
      </c>
      <c r="B17" s="28" t="n"/>
      <c r="C17" s="28" t="n"/>
      <c r="D17" s="28" t="n"/>
      <c r="E17" s="28" t="n"/>
      <c r="F17" s="28" t="n"/>
      <c r="G17" s="28" t="n"/>
      <c r="H17" s="28" t="n"/>
    </row>
    <row r="18" ht="55" customHeight="1">
      <c r="A18" s="29" t="inlineStr">
        <is>
          <t>La plantilla incluye 100 filas de planificación, de la 7 a la 106 de la hoja «Plan por escena». Las diez primeras contienen ejemplos ficticios y pueden sustituirse.</t>
        </is>
      </c>
      <c r="B18" s="30" t="n"/>
      <c r="C18" s="30" t="n"/>
      <c r="D18" s="30" t="n"/>
      <c r="E18" s="30" t="n"/>
      <c r="F18" s="30" t="n"/>
      <c r="G18" s="30" t="n"/>
      <c r="H18" s="30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2026-09-08T01:16:13Z</dcterms:created>
  <dcterms:modified xmlns:dcterms="http://purl.org/dc/terms/" xmlns:xsi="http://www.w3.org/2001/XMLSchema-instance" xsi:type="dcterms:W3CDTF">2026-09-08T01:16:14+00:00Z</dcterms:modified>
</cp:coreProperties>
</file>