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ables/table3.xml" ContentType="application/vnd.openxmlformats-officedocument.spreadsheetml.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4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Resumen" sheetId="1" state="visible" r:id="rId3"/>
    <sheet name="Plan de rodaje" sheetId="2" state="visible" r:id="rId4"/>
    <sheet name="Convocatorias" sheetId="3" state="visible" r:id="rId5"/>
    <sheet name="Recursos" sheetId="4" state="visible" r:id="rId6"/>
    <sheet name="Instrucciones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<sst xmlns="http://schemas.openxmlformats.org/spreadsheetml/2006/main" count="346" uniqueCount="238">
  <si>
    <t xml:space="preserve">ORDEN DE RODAJE — RESUMEN</t>
  </si>
  <si>
    <t xml:space="preserve">Fecha de jornada</t>
  </si>
  <si>
    <t xml:space="preserve">Producción</t>
  </si>
  <si>
    <t xml:space="preserve">Luz de Cartón</t>
  </si>
  <si>
    <t xml:space="preserve">Versión</t>
  </si>
  <si>
    <t xml:space="preserve">v1</t>
  </si>
  <si>
    <t xml:space="preserve">Responsable de la orden</t>
  </si>
  <si>
    <t xml:space="preserve">Álex Niebla — Ayudante de dirección</t>
  </si>
  <si>
    <t xml:space="preserve">Punto general de encuentro</t>
  </si>
  <si>
    <t xml:space="preserve">Nave Prisma, acceso principal</t>
  </si>
  <si>
    <t xml:space="preserve">Aviso general de jornada</t>
  </si>
  <si>
    <t xml:space="preserve">Jornada ficticia de demostración. Revisar horarios y avisos antes de distribuir.</t>
  </si>
  <si>
    <t xml:space="preserve">Bloques programados</t>
  </si>
  <si>
    <t xml:space="preserve">Duración planificada</t>
  </si>
  <si>
    <t xml:space="preserve">Primera actividad</t>
  </si>
  <si>
    <t xml:space="preserve">Fin previsto</t>
  </si>
  <si>
    <t xml:space="preserve">Convocatorias</t>
  </si>
  <si>
    <t xml:space="preserve">Pendientes de confirmar</t>
  </si>
  <si>
    <t xml:space="preserve">Datos incompletos</t>
  </si>
  <si>
    <t xml:space="preserve">Conflictos detectados</t>
  </si>
  <si>
    <t xml:space="preserve">Estado de revisión</t>
  </si>
  <si>
    <t xml:space="preserve">Estado del bloque</t>
  </si>
  <si>
    <t xml:space="preserve">Cantidad</t>
  </si>
  <si>
    <t xml:space="preserve">Prevista</t>
  </si>
  <si>
    <t xml:space="preserve">Confirmada</t>
  </si>
  <si>
    <t xml:space="preserve">En curso</t>
  </si>
  <si>
    <t xml:space="preserve">Completada</t>
  </si>
  <si>
    <t xml:space="preserve">Cancelada</t>
  </si>
  <si>
    <t xml:space="preserve">PLAN DE RODAJE</t>
  </si>
  <si>
    <t xml:space="preserve">Una fila por escena, bloque, pausa o traslado. Introduce inicio y fin completos para admitir actividades que terminen después de medianoche.</t>
  </si>
  <si>
    <t xml:space="preserve">ID bloque</t>
  </si>
  <si>
    <t xml:space="preserve">Orden</t>
  </si>
  <si>
    <t xml:space="preserve">Escena / bloque</t>
  </si>
  <si>
    <t xml:space="preserve">Tipo</t>
  </si>
  <si>
    <t xml:space="preserve">Localización</t>
  </si>
  <si>
    <t xml:space="preserve">Inicio previsto</t>
  </si>
  <si>
    <t xml:space="preserve">Duración</t>
  </si>
  <si>
    <t xml:space="preserve">Reparto requerido</t>
  </si>
  <si>
    <t xml:space="preserve">Equipo / recursos</t>
  </si>
  <si>
    <t xml:space="preserve">Acción prevista</t>
  </si>
  <si>
    <t xml:space="preserve">Estado</t>
  </si>
  <si>
    <t xml:space="preserve">Avisos operativos</t>
  </si>
  <si>
    <t xml:space="preserve">Responsable</t>
  </si>
  <si>
    <t xml:space="preserve">Revisión</t>
  </si>
  <si>
    <t xml:space="preserve">Conflicto</t>
  </si>
  <si>
    <t xml:space="preserve">JOR01-001</t>
  </si>
  <si>
    <t xml:space="preserve">Preparación de set</t>
  </si>
  <si>
    <t xml:space="preserve">Preparación</t>
  </si>
  <si>
    <t xml:space="preserve">Nave Prisma</t>
  </si>
  <si>
    <t xml:space="preserve">Cámara A, iluminación, arte</t>
  </si>
  <si>
    <t xml:space="preserve">Montaje y comprobación técnica</t>
  </si>
  <si>
    <t xml:space="preserve">Acceso de carga por puerta lateral</t>
  </si>
  <si>
    <t xml:space="preserve">Vega Sol</t>
  </si>
  <si>
    <t xml:space="preserve">JOR01-002</t>
  </si>
  <si>
    <t xml:space="preserve">Escena 12A</t>
  </si>
  <si>
    <t xml:space="preserve">Escena</t>
  </si>
  <si>
    <t xml:space="preserve">Mara Linde, Teo Bruma</t>
  </si>
  <si>
    <t xml:space="preserve">Cámara A, pértiga, humo escénico</t>
  </si>
  <si>
    <t xml:space="preserve">Diálogo junto al escaparate</t>
  </si>
  <si>
    <t xml:space="preserve">Silencio en pasillo durante toma</t>
  </si>
  <si>
    <t xml:space="preserve">Álex Niebla</t>
  </si>
  <si>
    <t xml:space="preserve">JOR01-003</t>
  </si>
  <si>
    <t xml:space="preserve">Escena 12B</t>
  </si>
  <si>
    <t xml:space="preserve">Mara Linde</t>
  </si>
  <si>
    <t xml:space="preserve">Cámara A, travelling corto</t>
  </si>
  <si>
    <t xml:space="preserve">Entrada y recorrido de personaje</t>
  </si>
  <si>
    <t xml:space="preserve">Ensayar marcas antes de activar humo</t>
  </si>
  <si>
    <t xml:space="preserve">JOR01-004</t>
  </si>
  <si>
    <t xml:space="preserve">Recursos de producto</t>
  </si>
  <si>
    <t xml:space="preserve">Plano recurso</t>
  </si>
  <si>
    <t xml:space="preserve">Macro, mesa de producto</t>
  </si>
  <si>
    <t xml:space="preserve">Detalles de objeto ficticio</t>
  </si>
  <si>
    <t xml:space="preserve">Evitar reflejos en superficie</t>
  </si>
  <si>
    <t xml:space="preserve">Iris Vela</t>
  </si>
  <si>
    <t xml:space="preserve">JOR01-005</t>
  </si>
  <si>
    <t xml:space="preserve">Pausa técnica</t>
  </si>
  <si>
    <t xml:space="preserve">Pausa</t>
  </si>
  <si>
    <t xml:space="preserve">Recarga de baterías</t>
  </si>
  <si>
    <t xml:space="preserve">Descanso y reajuste de luz</t>
  </si>
  <si>
    <t xml:space="preserve">Mantener libre la salida</t>
  </si>
  <si>
    <t xml:space="preserve">JOR01-006</t>
  </si>
  <si>
    <t xml:space="preserve">Escena 18</t>
  </si>
  <si>
    <t xml:space="preserve">Patio Cobalto</t>
  </si>
  <si>
    <t xml:space="preserve">Cámara A, reflector, sonido</t>
  </si>
  <si>
    <t xml:space="preserve">Encuentro exterior</t>
  </si>
  <si>
    <t xml:space="preserve">Prever protección solar</t>
  </si>
  <si>
    <t xml:space="preserve">JOR01-007</t>
  </si>
  <si>
    <t xml:space="preserve">Comida</t>
  </si>
  <si>
    <t xml:space="preserve">Sala Ámbar</t>
  </si>
  <si>
    <t xml:space="preserve">Equipo completo</t>
  </si>
  <si>
    <t xml:space="preserve">Mesas y agua</t>
  </si>
  <si>
    <t xml:space="preserve">Pausa de comida</t>
  </si>
  <si>
    <t xml:space="preserve">Respetar zonas señalizadas</t>
  </si>
  <si>
    <t xml:space="preserve">JOR01-008</t>
  </si>
  <si>
    <t xml:space="preserve">Traslado a exterior</t>
  </si>
  <si>
    <t xml:space="preserve">Traslado</t>
  </si>
  <si>
    <t xml:space="preserve">Carros de material</t>
  </si>
  <si>
    <t xml:space="preserve">Traslado y preparación</t>
  </si>
  <si>
    <t xml:space="preserve">Revisar inventario al salir</t>
  </si>
  <si>
    <t xml:space="preserve">JOR01-009</t>
  </si>
  <si>
    <t xml:space="preserve">Escena 21</t>
  </si>
  <si>
    <t xml:space="preserve">Calle Fábula</t>
  </si>
  <si>
    <t xml:space="preserve">Teo Bruma, Nara Cauce</t>
  </si>
  <si>
    <t xml:space="preserve">Cámara A, sonido portátil</t>
  </si>
  <si>
    <t xml:space="preserve">Recorrido exterior</t>
  </si>
  <si>
    <t xml:space="preserve">Controlar ruido ambiente</t>
  </si>
  <si>
    <t xml:space="preserve">JOR01-010</t>
  </si>
  <si>
    <t xml:space="preserve">Desmontaje</t>
  </si>
  <si>
    <t xml:space="preserve">Carros, cajas, inventario</t>
  </si>
  <si>
    <t xml:space="preserve">Recogida y cierre</t>
  </si>
  <si>
    <t xml:space="preserve">Comprobar que no queda material</t>
  </si>
  <si>
    <t xml:space="preserve">CONVOCATORIAS</t>
  </si>
  <si>
    <t xml:space="preserve">Una fila por persona o recurso convocado. Utiliza nombres profesionales o identificadores internos.</t>
  </si>
  <si>
    <t xml:space="preserve">ID convocatoria</t>
  </si>
  <si>
    <t xml:space="preserve">Nombre / recurso</t>
  </si>
  <si>
    <t xml:space="preserve">Función</t>
  </si>
  <si>
    <t xml:space="preserve">Hora de citación</t>
  </si>
  <si>
    <t xml:space="preserve">Localización de citación</t>
  </si>
  <si>
    <t xml:space="preserve">Fin estimado</t>
  </si>
  <si>
    <t xml:space="preserve">Confirmación</t>
  </si>
  <si>
    <t xml:space="preserve">Indicaciones</t>
  </si>
  <si>
    <t xml:space="preserve">Tiempo convocado</t>
  </si>
  <si>
    <t xml:space="preserve">Duplicidad</t>
  </si>
  <si>
    <t xml:space="preserve">CONV-001</t>
  </si>
  <si>
    <t xml:space="preserve">Dirección</t>
  </si>
  <si>
    <t xml:space="preserve">Ayudante de dirección</t>
  </si>
  <si>
    <t xml:space="preserve">Apertura y coordinación de jornada</t>
  </si>
  <si>
    <t xml:space="preserve">CONV-002</t>
  </si>
  <si>
    <t xml:space="preserve">Jefa de producción</t>
  </si>
  <si>
    <t xml:space="preserve">Supervisar accesos y traslados</t>
  </si>
  <si>
    <t xml:space="preserve">CONV-003</t>
  </si>
  <si>
    <t xml:space="preserve">Cámara</t>
  </si>
  <si>
    <t xml:space="preserve">Operadora de cámara</t>
  </si>
  <si>
    <t xml:space="preserve">Comprobar óptica macro</t>
  </si>
  <si>
    <t xml:space="preserve">CONV-004</t>
  </si>
  <si>
    <t xml:space="preserve">Sonido</t>
  </si>
  <si>
    <t xml:space="preserve">Gael Sombra</t>
  </si>
  <si>
    <t xml:space="preserve">Técnico de sonido</t>
  </si>
  <si>
    <t xml:space="preserve">Pendiente</t>
  </si>
  <si>
    <t xml:space="preserve">Llevar protección antiviento</t>
  </si>
  <si>
    <t xml:space="preserve">CONV-005</t>
  </si>
  <si>
    <t xml:space="preserve">Arte</t>
  </si>
  <si>
    <t xml:space="preserve">Lía Tiza</t>
  </si>
  <si>
    <t xml:space="preserve">Dirección de arte</t>
  </si>
  <si>
    <t xml:space="preserve">Revisar objeto de escena</t>
  </si>
  <si>
    <t xml:space="preserve">CONV-006</t>
  </si>
  <si>
    <t xml:space="preserve">Reparto</t>
  </si>
  <si>
    <t xml:space="preserve">Intérprete — personaje Alba</t>
  </si>
  <si>
    <t xml:space="preserve">Pasar primero por maquillaje</t>
  </si>
  <si>
    <t xml:space="preserve">CONV-007</t>
  </si>
  <si>
    <t xml:space="preserve">Teo Bruma</t>
  </si>
  <si>
    <t xml:space="preserve">Intérprete — personaje Leo</t>
  </si>
  <si>
    <t xml:space="preserve">Vestuario preparado en Sala Ámbar</t>
  </si>
  <si>
    <t xml:space="preserve">CONV-008</t>
  </si>
  <si>
    <t xml:space="preserve">Nara Cauce</t>
  </si>
  <si>
    <t xml:space="preserve">Intérprete — personaje Vera</t>
  </si>
  <si>
    <t xml:space="preserve">Incorporación para escena exterior</t>
  </si>
  <si>
    <t xml:space="preserve">CONV-009</t>
  </si>
  <si>
    <t xml:space="preserve">Iluminación</t>
  </si>
  <si>
    <t xml:space="preserve">Elio Norte</t>
  </si>
  <si>
    <t xml:space="preserve">Técnico de iluminación</t>
  </si>
  <si>
    <t xml:space="preserve">Preparar alimentación autónoma</t>
  </si>
  <si>
    <t xml:space="preserve">CONV-010</t>
  </si>
  <si>
    <t xml:space="preserve">Recurso técnico</t>
  </si>
  <si>
    <t xml:space="preserve">Cámara A</t>
  </si>
  <si>
    <t xml:space="preserve">Cámara principal</t>
  </si>
  <si>
    <t xml:space="preserve">Baterías y tarjetas verificadas</t>
  </si>
  <si>
    <t xml:space="preserve">PARTICIPANTES Y RECURSOS</t>
  </si>
  <si>
    <t xml:space="preserve">LOCALIZACIONES</t>
  </si>
  <si>
    <t xml:space="preserve">Código</t>
  </si>
  <si>
    <t xml:space="preserve">Categoría</t>
  </si>
  <si>
    <t xml:space="preserve">Activo</t>
  </si>
  <si>
    <t xml:space="preserve">Tipo de espacio</t>
  </si>
  <si>
    <t xml:space="preserve">Indicaciones operativas</t>
  </si>
  <si>
    <t xml:space="preserve">Activa</t>
  </si>
  <si>
    <t xml:space="preserve">PER-001</t>
  </si>
  <si>
    <t xml:space="preserve">Sí</t>
  </si>
  <si>
    <t xml:space="preserve">LOC-001</t>
  </si>
  <si>
    <t xml:space="preserve">Interior</t>
  </si>
  <si>
    <t xml:space="preserve">PER-002</t>
  </si>
  <si>
    <t xml:space="preserve">LOC-002</t>
  </si>
  <si>
    <t xml:space="preserve">Exterior controlado</t>
  </si>
  <si>
    <t xml:space="preserve">Mantener libre el paso central</t>
  </si>
  <si>
    <t xml:space="preserve">PER-003</t>
  </si>
  <si>
    <t xml:space="preserve">LOC-003</t>
  </si>
  <si>
    <t xml:space="preserve">Zona prevista para descanso y vestuario</t>
  </si>
  <si>
    <t xml:space="preserve">PER-004</t>
  </si>
  <si>
    <t xml:space="preserve">LOC-004</t>
  </si>
  <si>
    <t xml:space="preserve">Exterior</t>
  </si>
  <si>
    <t xml:space="preserve">Revisar ruido ambiente antes de cada toma</t>
  </si>
  <si>
    <t xml:space="preserve">PER-005</t>
  </si>
  <si>
    <t xml:space="preserve">PER-006</t>
  </si>
  <si>
    <t xml:space="preserve">PER-007</t>
  </si>
  <si>
    <t xml:space="preserve">PER-008</t>
  </si>
  <si>
    <t xml:space="preserve">PER-009</t>
  </si>
  <si>
    <t xml:space="preserve">REC-001</t>
  </si>
  <si>
    <t xml:space="preserve">CÓMO UTILIZAR LA ORDEN DE RODAJE</t>
  </si>
  <si>
    <t xml:space="preserve">FLUJO RECOMENDADO</t>
  </si>
  <si>
    <t xml:space="preserve">1</t>
  </si>
  <si>
    <t xml:space="preserve">Actualiza Recursos.</t>
  </si>
  <si>
    <t xml:space="preserve">Añade los participantes, recursos técnicos y localizaciones que vayas a utilizar.</t>
  </si>
  <si>
    <t xml:space="preserve">2</t>
  </si>
  <si>
    <t xml:space="preserve">Planifica la jornada.</t>
  </si>
  <si>
    <t xml:space="preserve">Introduce una fila por escena, pausa, traslado o bloque operativo en «Plan de rodaje».</t>
  </si>
  <si>
    <t xml:space="preserve">3</t>
  </si>
  <si>
    <t xml:space="preserve">Usa fechas y horas completas.</t>
  </si>
  <si>
    <t xml:space="preserve">Escribe tanto la fecha como la hora en inicio y fin. Esto permite representar actividades que terminan después de medianoche.</t>
  </si>
  <si>
    <t xml:space="preserve">4</t>
  </si>
  <si>
    <t xml:space="preserve">Prepara las convocatorias.</t>
  </si>
  <si>
    <t xml:space="preserve">Añade una fila por persona o recurso convocado y registra su estado de confirmación.</t>
  </si>
  <si>
    <t xml:space="preserve">5</t>
  </si>
  <si>
    <t xml:space="preserve">Selecciona la fecha en Resumen.</t>
  </si>
  <si>
    <t xml:space="preserve">Comprueba duración, primera actividad, fin previsto, datos incompletos y conflictos.</t>
  </si>
  <si>
    <t xml:space="preserve">6</t>
  </si>
  <si>
    <t xml:space="preserve">Revisa todas las alertas.</t>
  </si>
  <si>
    <t xml:space="preserve">No distribuyas la orden mientras existan filas marcadas como REVISAR, SOLAPE o DUPLICADA.</t>
  </si>
  <si>
    <t xml:space="preserve">7</t>
  </si>
  <si>
    <t xml:space="preserve">Actualiza la versión.</t>
  </si>
  <si>
    <t xml:space="preserve">Cuando cambie un horario o una localización, modifica el campo Versión y vuelve a revisar el resumen.</t>
  </si>
  <si>
    <t xml:space="preserve">LEYENDA DE ESTADOS</t>
  </si>
  <si>
    <t xml:space="preserve">Verde</t>
  </si>
  <si>
    <t xml:space="preserve">Confirmado, completado o sin incidencias detectadas.</t>
  </si>
  <si>
    <t xml:space="preserve">Amarillo</t>
  </si>
  <si>
    <t xml:space="preserve">Pendiente de confirmación o fecha/hora que necesita revisión.</t>
  </si>
  <si>
    <t xml:space="preserve">Rojo</t>
  </si>
  <si>
    <t xml:space="preserve">Dato obligatorio ausente u horario inválido.</t>
  </si>
  <si>
    <t xml:space="preserve">Naranja</t>
  </si>
  <si>
    <t xml:space="preserve">Posible solape o duplicidad.</t>
  </si>
  <si>
    <t xml:space="preserve">Gris</t>
  </si>
  <si>
    <t xml:space="preserve">Registro cancelado o inactivo.</t>
  </si>
  <si>
    <t xml:space="preserve">LIMITACIONES</t>
  </si>
  <si>
    <t xml:space="preserve">•</t>
  </si>
  <si>
    <t xml:space="preserve">La plantilla no envía convocatorias ni notificaciones.</t>
  </si>
  <si>
    <t xml:space="preserve">Los conflictos de reparto y equipo escritos como texto libre no se calculan automáticamente.</t>
  </si>
  <si>
    <t xml:space="preserve">El aviso de solape solo compara bloques de la misma localización.</t>
  </si>
  <si>
    <t xml:space="preserve">El estado de revisión no sustituye la comprobación operativa del equipo responsable.</t>
  </si>
  <si>
    <t xml:space="preserve">No introducir datos personales que no sean necesarios para organizar la jornada.</t>
  </si>
  <si>
    <t xml:space="preserve">La plantilla no incluye asesoramiento jurídico, laboral o fiscal.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</si>
</sst>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"/>
    <numFmt numFmtId="167" formatCode="[h]:mm"/>
    <numFmt numFmtId="168" formatCode="dd/mm/yyyy\ hh:mm"/>
    <numFmt numFmtId="169" formatCode="General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7"/>
      <color rgb="FFFFFFFF"/>
      <name val="Aptos Display"/>
      <family val="0"/>
      <charset val="1"/>
    </font>
    <font>
      <b val="true"/>
      <sz val="10"/>
      <color rgb="FF26233F"/>
      <name val="Aptos"/>
      <family val="0"/>
      <charset val="1"/>
    </font>
    <font>
      <b val="true"/>
      <sz val="11"/>
      <color rgb="FFFFFFFF"/>
      <name val="Aptos"/>
      <family val="0"/>
      <charset val="1"/>
    </font>
    <font>
      <b val="true"/>
      <sz val="14"/>
      <color rgb="FF26233F"/>
      <name val="Aptos"/>
      <family val="0"/>
      <charset val="1"/>
    </font>
    <font>
      <b val="true"/>
      <sz val="11"/>
      <color rgb="FF26233F"/>
      <name val="Aptos"/>
      <family val="0"/>
      <charset val="1"/>
    </font>
    <font>
      <b val="true"/>
      <sz val="10"/>
      <color rgb="FFFFFFFF"/>
      <name val="Aptos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sz val="10"/>
      <color rgb="FF666666"/>
      <name val="Aptos"/>
      <family val="0"/>
      <charset val="1"/>
    </font>
  </fonts>
  <fills count="13">
    <fill>
      <patternFill patternType="none"/>
    </fill>
    <fill>
      <patternFill patternType="gray125"/>
    </fill>
    <fill>
      <patternFill patternType="solid">
        <fgColor rgb="FF26233F"/>
        <bgColor rgb="FF333300"/>
      </patternFill>
    </fill>
    <fill>
      <patternFill patternType="solid">
        <fgColor rgb="FFFFF0C7"/>
        <bgColor rgb="FFFFE699"/>
      </patternFill>
    </fill>
    <fill>
      <patternFill patternType="solid">
        <fgColor rgb="FFE05A47"/>
        <bgColor rgb="FFB54552"/>
      </patternFill>
    </fill>
    <fill>
      <patternFill patternType="solid">
        <fgColor rgb="FFE7E6E6"/>
        <bgColor rgb="FFDDEFEA"/>
      </patternFill>
    </fill>
    <fill>
      <patternFill patternType="solid">
        <fgColor rgb="FFF7F2FA"/>
        <bgColor rgb="FFFFFFFF"/>
      </patternFill>
    </fill>
    <fill>
      <patternFill patternType="solid">
        <fgColor rgb="FFFFFFFF"/>
        <bgColor rgb="FFF7F2FA"/>
      </patternFill>
    </fill>
    <fill>
      <patternFill patternType="solid">
        <fgColor rgb="FFDDEFEA"/>
        <bgColor rgb="FFE7E6E6"/>
      </patternFill>
    </fill>
    <fill>
      <patternFill patternType="solid">
        <fgColor rgb="FFFFE699"/>
        <bgColor rgb="FFFFF0C7"/>
      </patternFill>
    </fill>
    <fill>
      <patternFill patternType="solid">
        <fgColor rgb="FFF4CCCC"/>
        <bgColor rgb="FFDDD3E8"/>
      </patternFill>
    </fill>
    <fill>
      <patternFill patternType="solid">
        <fgColor rgb="FFF4B183"/>
        <bgColor rgb="FFF4CCCC"/>
      </patternFill>
    </fill>
    <fill>
      <patternFill patternType="solid">
        <fgColor rgb="FFD9E1F2"/>
        <bgColor rgb="FFE7E6E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DD3E8"/>
      </left>
      <right style="thin">
        <color rgb="FFDDD3E8"/>
      </right>
      <top style="thin">
        <color rgb="FFDDD3E8"/>
      </top>
      <bottom style="thin">
        <color rgb="FFDDD3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5" fontId="0" fillId="3" borderId="1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7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5" borderId="1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5" fillId="5" borderId="1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0" fillId="6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0" fillId="7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0" fillId="3" borderId="1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8" fontId="0" fillId="3" borderId="1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5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6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6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6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7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7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7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8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9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1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11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1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6">
    <dxf>
      <font>
        <name val="Aptos"/>
        <charset val="1"/>
        <family val="0"/>
        <b val="1"/>
        <color rgb="FF0B564F"/>
        <sz val="11"/>
      </font>
      <fill>
        <patternFill>
          <bgColor rgb="FFDDEFEA"/>
        </patternFill>
      </fill>
    </dxf>
    <dxf>
      <font>
        <name val="Aptos"/>
        <charset val="1"/>
        <family val="0"/>
        <b val="1"/>
        <color rgb="FFB54552"/>
        <sz val="10"/>
      </font>
      <fill>
        <patternFill>
          <bgColor rgb="FFFFE699"/>
        </patternFill>
      </fill>
    </dxf>
    <dxf>
      <font>
        <name val="Aptos"/>
        <charset val="1"/>
        <family val="0"/>
        <b val="1"/>
        <color rgb="FFB54552"/>
        <sz val="10"/>
      </font>
      <fill>
        <patternFill>
          <bgColor rgb="FFF4CCCC"/>
        </patternFill>
      </fill>
    </dxf>
    <dxf>
      <font>
        <name val="Aptos"/>
        <charset val="1"/>
        <family val="0"/>
        <color rgb="FF666666"/>
        <sz val="10"/>
      </font>
      <fill>
        <patternFill>
          <bgColor rgb="FFD9E1F2"/>
        </patternFill>
      </fill>
    </dxf>
    <dxf>
      <fill>
        <patternFill patternType="solid">
          <fgColor rgb="FFE05A47"/>
          <bgColor rgb="FF000000"/>
        </patternFill>
      </fill>
    </dxf>
    <dxf>
      <fill>
        <patternFill patternType="solid">
          <fgColor rgb="FFFFF0C7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E7E6E6"/>
          <bgColor rgb="FF000000"/>
        </patternFill>
      </fill>
    </dxf>
    <dxf>
      <font>
        <name val="Aptos"/>
        <charset val="1"/>
        <family val="0"/>
        <b val="1"/>
        <color rgb="FFB54552"/>
        <sz val="10"/>
      </font>
      <fill>
        <patternFill>
          <bgColor rgb="FFF4B183"/>
        </patternFill>
      </fill>
    </dxf>
    <dxf>
      <font>
        <name val="Aptos"/>
        <charset val="1"/>
        <family val="0"/>
        <color rgb="FF666666"/>
        <sz val="10"/>
      </font>
      <fill>
        <patternFill>
          <bgColor rgb="FFDDEFEA"/>
        </patternFill>
      </fill>
    </dxf>
    <dxf>
      <font>
        <name val="Aptos"/>
        <charset val="1"/>
        <family val="0"/>
        <strike val="1"/>
        <color rgb="FF666666"/>
        <sz val="10"/>
      </font>
      <fill>
        <patternFill>
          <bgColor rgb="FFD9E1F2"/>
        </patternFill>
      </fill>
    </dxf>
    <dxf>
      <fill>
        <patternFill patternType="solid">
          <fgColor rgb="FFDDEFEA"/>
          <bgColor rgb="FF000000"/>
        </patternFill>
      </fill>
    </dxf>
    <dxf>
      <fill>
        <patternFill patternType="solid">
          <fgColor rgb="FFFFE699"/>
          <bgColor rgb="FF000000"/>
        </patternFill>
      </fill>
    </dxf>
    <dxf>
      <fill>
        <patternFill patternType="solid">
          <fgColor rgb="FF0B564F"/>
          <bgColor rgb="FF000000"/>
        </patternFill>
      </fill>
    </dxf>
    <dxf>
      <fill>
        <patternFill patternType="solid">
          <fgColor rgb="FFB54552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78787"/>
      <rgbColor rgb="FF9999FF"/>
      <rgbColor rgb="FFB54552"/>
      <rgbColor rgb="FFFFF0C7"/>
      <rgbColor rgb="FFDDEFEA"/>
      <rgbColor rgb="FF660066"/>
      <rgbColor rgb="FFFF8080"/>
      <rgbColor rgb="FF0066CC"/>
      <rgbColor rgb="FFDDD3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E1F2"/>
      <rgbColor rgb="FFE7E6E6"/>
      <rgbColor rgb="FFFFE699"/>
      <rgbColor rgb="FFF7F2FA"/>
      <rgbColor rgb="FFF4B183"/>
      <rgbColor rgb="FFCC99FF"/>
      <rgbColor rgb="FFF4CCCC"/>
      <rgbColor rgb="FF3366FF"/>
      <rgbColor rgb="FF33CCCC"/>
      <rgbColor rgb="FF99CC00"/>
      <rgbColor rgb="FFFFCC00"/>
      <rgbColor rgb="FFFF9900"/>
      <rgbColor rgb="FFE05A47"/>
      <rgbColor rgb="FF666666"/>
      <rgbColor rgb="FF969696"/>
      <rgbColor rgb="FF0B564F"/>
      <rgbColor rgb="FF339966"/>
      <rgbColor rgb="FF003300"/>
      <rgbColor rgb="FF333300"/>
      <rgbColor rgb="FF993300"/>
      <rgbColor rgb="FF993366"/>
      <rgbColor rgb="FF333399"/>
      <rgbColor rgb="FF2623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Bloques por estado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Resumen!B20</c:f>
              <c:strCache>
                <c:ptCount val="1"/>
                <c:pt idx="0">
                  <c:v>Cantidad</c:v>
                </c:pt>
              </c:strCache>
            </c:strRef>
          </c:tx>
          <c:spPr>
            <a:solidFill>
              <a:srgbClr val="e05a47"/>
            </a:solidFill>
            <a:ln w="0">
              <a:solidFill>
                <a:srgbClr val="e05a47"/>
              </a:solidFill>
            </a:ln>
          </c:spPr>
          <c:invertIfNegative val="0"/>
          <c:dLbls>
            <c:numFmt formatCode="0" sourceLinked="1"/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1"/>
            <c:showVal val="1"/>
            <c:showCatName val="1"/>
            <c:showSerName val="1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Resumen!$A$21:$A$25</c:f>
              <c:strCache>
                <c:ptCount val="5"/>
                <c:pt idx="0">
                  <c:v>Prevista</c:v>
                </c:pt>
                <c:pt idx="1">
                  <c:v>Confirmada</c:v>
                </c:pt>
                <c:pt idx="2">
                  <c:v>En curso</c:v>
                </c:pt>
                <c:pt idx="3">
                  <c:v>Completada</c:v>
                </c:pt>
                <c:pt idx="4">
                  <c:v>Cancelada</c:v>
                </c:pt>
              </c:strCache>
            </c:strRef>
          </c:cat>
          <c:val>
            <c:numRef>
              <c:f>Resumen!$B$21:$B$25</c:f>
              <c:numCache>
                <c:formatCode>0</c:formatCode>
                <c:ptCount val="5"/>
                <c:pt idx="0">
                  <c:v>5</c:v>
                </c:pt>
                <c:pt idx="1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gapWidth val="150"/>
        <c:overlap val="0"/>
        <c:axId val="32209219"/>
        <c:axId val="18841506"/>
      </c:barChart>
      <c:catAx>
        <c:axId val="3220921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8841506"/>
        <c:crosses val="autoZero"/>
        <c:auto val="1"/>
        <c:lblAlgn val="ctr"/>
        <c:lblOffset val="100"/>
        <c:noMultiLvlLbl val="0"/>
      </c:catAx>
      <c:valAx>
        <c:axId val="1884150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2209219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16</xdr:row>
      <xdr:rowOff>363240</xdr:rowOff>
    </xdr:from>
    <xdr:to>
      <xdr:col>5</xdr:col>
      <xdr:colOff>1195200</xdr:colOff>
      <xdr:row>29</xdr:row>
      <xdr:rowOff>49320</xdr:rowOff>
    </xdr:to>
    <xdr:graphicFrame>
      <xdr:nvGraphicFramePr>
        <xdr:cNvPr id="0" name="Chart 1"/>
        <xdr:cNvGraphicFramePr/>
      </xdr:nvGraphicFramePr>
      <xdr:xfrm>
        <a:off x="5778360" y="4363920"/>
        <a:ext cx="4751280" cy="2590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blConvocatorias" displayName="tblConvocatorias" ref="A5:M105" headerRowCount="1" totalsRowCount="0" totalsRowShown="0">
  <autoFilter ref="A5:M105"/>
  <tableColumns count="13">
    <tableColumn id="1" name="ID convocatoria"/>
    <tableColumn id="2" name="Fecha de jornada"/>
    <tableColumn id="3" name="Tipo"/>
    <tableColumn id="4" name="Nombre / recurso"/>
    <tableColumn id="5" name="Función"/>
    <tableColumn id="6" name="Hora de citación"/>
    <tableColumn id="7" name="Localización de citación"/>
    <tableColumn id="8" name="Fin estimado"/>
    <tableColumn id="9" name="Confirmación"/>
    <tableColumn id="10" name="Indicaciones"/>
    <tableColumn id="11" name="Tiempo convocado"/>
    <tableColumn id="12" name="Revisión"/>
    <tableColumn id="13" name="Duplicidad"/>
  </tableColumns>
</table>
</file>

<file path=xl/tables/table2.xml><?xml version="1.0" encoding="utf-8"?>
<table xmlns="http://schemas.openxmlformats.org/spreadsheetml/2006/main" id="2" name="tblLocalizaciones" displayName="tblLocalizaciones" ref="F5:J105" headerRowCount="1" totalsRowCount="0" totalsRowShown="0">
  <autoFilter ref="F5:J105"/>
  <tableColumns count="5">
    <tableColumn id="1" name="Código"/>
    <tableColumn id="2" name="Localización"/>
    <tableColumn id="3" name="Tipo de espacio"/>
    <tableColumn id="4" name="Indicaciones operativas"/>
    <tableColumn id="5" name="Activa"/>
  </tableColumns>
</table>
</file>

<file path=xl/tables/table3.xml><?xml version="1.0" encoding="utf-8"?>
<table xmlns="http://schemas.openxmlformats.org/spreadsheetml/2006/main" id="3" name="tblPlanRodaje" displayName="tblPlanRodaje" ref="A5:Q105" headerRowCount="1" totalsRowCount="0" totalsRowShown="0">
  <autoFilter ref="A5:Q105"/>
  <tableColumns count="17">
    <tableColumn id="1" name="ID bloque"/>
    <tableColumn id="2" name="Fecha de jornada"/>
    <tableColumn id="3" name="Orden"/>
    <tableColumn id="4" name="Escena / bloque"/>
    <tableColumn id="5" name="Tipo"/>
    <tableColumn id="6" name="Localización"/>
    <tableColumn id="7" name="Inicio previsto"/>
    <tableColumn id="8" name="Fin previsto"/>
    <tableColumn id="9" name="Duración"/>
    <tableColumn id="10" name="Reparto requerido"/>
    <tableColumn id="11" name="Equipo / recursos"/>
    <tableColumn id="12" name="Acción prevista"/>
    <tableColumn id="13" name="Estado"/>
    <tableColumn id="14" name="Avisos operativos"/>
    <tableColumn id="15" name="Responsable"/>
    <tableColumn id="16" name="Revisión"/>
    <tableColumn id="17" name="Conflicto"/>
  </tableColumns>
</table>
</file>

<file path=xl/tables/table4.xml><?xml version="1.0" encoding="utf-8"?>
<table xmlns="http://schemas.openxmlformats.org/spreadsheetml/2006/main" id="4" name="tblRecursos" displayName="tblRecursos" ref="A5:D105" headerRowCount="1" totalsRowCount="0" totalsRowShown="0">
  <autoFilter ref="A5:D105"/>
  <tableColumns count="4">
    <tableColumn id="1" name="Código"/>
    <tableColumn id="2" name="Nombre / recurso"/>
    <tableColumn id="3" name="Categoría"/>
    <tableColumn id="4" name="Activo"/>
  </tableColumns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table" Target="../tables/table3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table" Target="../tables/table2.xml"/><Relationship Id="rId2" Type="http://schemas.openxmlformats.org/officeDocument/2006/relationships/table" Target="../tables/table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5"/>
  <sheetViews>
    <sheetView showFormulas="false" showGridLines="false" showRowColHeaders="true" showZeros="true" rightToLeft="false" tabSelected="true" showOutlineSymbols="true" defaultGridColor="true" view="normal" topLeftCell="A1" colorId="64" zoomScale="85" zoomScaleNormal="85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1" width="24"/>
    <col collapsed="false" customWidth="true" hidden="false" outlineLevel="0" max="2" min="2" style="1" width="17"/>
    <col collapsed="false" customWidth="true" hidden="false" outlineLevel="0" max="3" min="3" style="1" width="24"/>
    <col collapsed="false" customWidth="true" hidden="false" outlineLevel="0" max="4" min="4" style="1" width="18"/>
    <col collapsed="false" customWidth="true" hidden="false" outlineLevel="0" max="5" min="5" style="1" width="22"/>
    <col collapsed="false" customWidth="true" hidden="false" outlineLevel="0" max="6" min="6" style="1" width="20"/>
    <col collapsed="false" customWidth="true" hidden="false" outlineLevel="0" max="7" min="7" style="1" width="22"/>
    <col collapsed="false" customWidth="true" hidden="false" outlineLevel="0" max="8" min="8" style="1" width="20"/>
  </cols>
  <sheetData>
    <row r="1" customFormat="false" ht="30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3" customFormat="false" ht="15" hidden="false" customHeight="true" outlineLevel="0" collapsed="false">
      <c r="A3" s="3" t="s">
        <v>1</v>
      </c>
      <c r="B3" s="4" t="n">
        <v>46279</v>
      </c>
      <c r="D3" s="3" t="s">
        <v>2</v>
      </c>
      <c r="E3" s="5" t="s">
        <v>3</v>
      </c>
      <c r="F3" s="5"/>
      <c r="G3" s="5"/>
      <c r="H3" s="5"/>
    </row>
    <row r="4" customFormat="false" ht="27.75" hidden="false" customHeight="true" outlineLevel="0" collapsed="false">
      <c r="A4" s="3" t="s">
        <v>4</v>
      </c>
      <c r="B4" s="5" t="s">
        <v>5</v>
      </c>
      <c r="D4" s="3" t="s">
        <v>6</v>
      </c>
      <c r="E4" s="5" t="s">
        <v>7</v>
      </c>
      <c r="F4" s="5"/>
      <c r="G4" s="5"/>
      <c r="H4" s="5"/>
    </row>
    <row r="5" customFormat="false" ht="27.75" hidden="false" customHeight="true" outlineLevel="0" collapsed="false">
      <c r="A5" s="3" t="s">
        <v>8</v>
      </c>
      <c r="B5" s="5" t="s">
        <v>9</v>
      </c>
      <c r="C5" s="5"/>
      <c r="D5" s="5"/>
      <c r="E5" s="5"/>
      <c r="F5" s="5"/>
      <c r="G5" s="5"/>
      <c r="H5" s="5"/>
    </row>
    <row r="6" customFormat="false" ht="30" hidden="false" customHeight="true" outlineLevel="0" collapsed="false">
      <c r="A6" s="3" t="s">
        <v>10</v>
      </c>
      <c r="B6" s="5" t="s">
        <v>11</v>
      </c>
      <c r="C6" s="5"/>
      <c r="D6" s="5"/>
      <c r="E6" s="5"/>
      <c r="F6" s="5"/>
      <c r="G6" s="5"/>
      <c r="H6" s="5"/>
    </row>
    <row r="7" customFormat="false" ht="30" hidden="false" customHeight="true" outlineLevel="0" collapsed="false">
      <c r="B7" s="5"/>
      <c r="C7" s="5"/>
      <c r="D7" s="5"/>
      <c r="E7" s="5"/>
      <c r="F7" s="5"/>
      <c r="G7" s="5"/>
      <c r="H7" s="5"/>
    </row>
    <row r="9" customFormat="false" ht="15" hidden="false" customHeight="true" outlineLevel="0" collapsed="false">
      <c r="A9" s="6" t="s">
        <v>12</v>
      </c>
      <c r="B9" s="6"/>
      <c r="C9" s="6" t="s">
        <v>13</v>
      </c>
      <c r="D9" s="6"/>
      <c r="E9" s="6" t="s">
        <v>14</v>
      </c>
      <c r="F9" s="6"/>
      <c r="G9" s="6" t="s">
        <v>15</v>
      </c>
      <c r="H9" s="6"/>
    </row>
    <row r="10" customFormat="false" ht="17.25" hidden="false" customHeight="true" outlineLevel="0" collapsed="false">
      <c r="A10" s="7"/>
      <c r="B10" s="8" t="n">
        <f aca="false">IF($B$3="","",COUNTIFS('Plan de rodaje'!$B$6:$B$105,$B$3,'Plan de rodaje'!$M$6:$M$105,"&lt;&gt;Cancelada",'Plan de rodaje'!$A$6:$A$105,"&lt;&gt;"))</f>
        <v>10</v>
      </c>
      <c r="C10" s="7"/>
      <c r="D10" s="9" t="n">
        <f aca="false">IF($B$3="","",SUMIFS('Plan de rodaje'!$I$6:$I$105,'Plan de rodaje'!$B$6:$B$105,$B$3,'Plan de rodaje'!$M$6:$M$105,"&lt;&gt;Cancelada"))</f>
        <v>0.430555555590278</v>
      </c>
      <c r="E10" s="7"/>
      <c r="F10" s="10" t="n">
        <f aca="false">IFERROR(_xlfn.MINIFS('Plan de rodaje'!$G$6:$G$105,'Plan de rodaje'!$B$6:$B$105,$B$3,'Plan de rodaje'!$M$6:$M$105,"&lt;&gt;Cancelada"),"")</f>
        <v>46279.2916666667</v>
      </c>
      <c r="G10" s="7"/>
      <c r="H10" s="10" t="n">
        <f aca="false">IFERROR(_xlfn.MAXIFS('Plan de rodaje'!$H$6:$H$105,'Plan de rodaje'!$B$6:$B$105,$B$3,'Plan de rodaje'!$M$6:$M$105,"&lt;&gt;Cancelada"),"")</f>
        <v>46279.7708333333</v>
      </c>
    </row>
    <row r="13" customFormat="false" ht="15" hidden="false" customHeight="true" outlineLevel="0" collapsed="false">
      <c r="A13" s="6" t="s">
        <v>16</v>
      </c>
      <c r="B13" s="6"/>
      <c r="C13" s="6" t="s">
        <v>17</v>
      </c>
      <c r="D13" s="6"/>
      <c r="E13" s="6" t="s">
        <v>18</v>
      </c>
      <c r="F13" s="6"/>
      <c r="G13" s="6" t="s">
        <v>19</v>
      </c>
      <c r="H13" s="6"/>
    </row>
    <row r="14" customFormat="false" ht="17.25" hidden="false" customHeight="true" outlineLevel="0" collapsed="false">
      <c r="A14" s="7"/>
      <c r="B14" s="8" t="n">
        <f aca="false">IF($B$3="","",COUNTIFS(Convocatorias!$B$6:$B$105,$B$3,Convocatorias!$A$6:$A$105,"&lt;&gt;",Convocatorias!$I$6:$I$105,"&lt;&gt;Cancelada"))</f>
        <v>10</v>
      </c>
      <c r="C14" s="7"/>
      <c r="D14" s="8" t="n">
        <f aca="false">IF($B$3="","",COUNTIFS(Convocatorias!$B$6:$B$105,$B$3,Convocatorias!$I$6:$I$105,"Pendiente"))</f>
        <v>2</v>
      </c>
      <c r="E14" s="7"/>
      <c r="F14" s="8" t="n">
        <f aca="false">IF($B$3="","",COUNTIFS('Plan de rodaje'!$B$6:$B$105,$B$3,'Plan de rodaje'!$P$6:$P$105,"REVISAR")+COUNTIFS(Convocatorias!$B$6:$B$105,$B$3,Convocatorias!$L$6:$L$105,"REVISAR"))</f>
        <v>0</v>
      </c>
      <c r="G14" s="7"/>
      <c r="H14" s="8" t="n">
        <f aca="false">IF($B$3="","",COUNTIFS('Plan de rodaje'!$B$6:$B$105,$B$3,'Plan de rodaje'!$Q$6:$Q$105,"SOLAPE")+COUNTIFS(Convocatorias!$B$6:$B$105,$B$3,Convocatorias!$M$6:$M$105,"DUPLICADA"))</f>
        <v>0</v>
      </c>
    </row>
    <row r="17" customFormat="false" ht="30" hidden="false" customHeight="true" outlineLevel="0" collapsed="false">
      <c r="A17" s="11" t="s">
        <v>20</v>
      </c>
      <c r="B17" s="12" t="str">
        <f aca="false">IF($B$3="","SELECCIONA UNA FECHA",IF($B$10=0,"SIN PLANIFICACIÓN",IF(OR($F$14&gt;0,$H$14&gt;0),"REVISAR ANTES DE DISTRIBUIR",IF($D$14&gt;0,"PENDIENTE DE CONFIRMACIONES","JORNADA PREPARADA"))))</f>
        <v>PENDIENTE DE CONFIRMACIONES</v>
      </c>
      <c r="C17" s="12"/>
      <c r="D17" s="12"/>
      <c r="E17" s="12"/>
      <c r="F17" s="12"/>
      <c r="G17" s="12"/>
      <c r="H17" s="12"/>
    </row>
    <row r="20" customFormat="false" ht="33.75" hidden="false" customHeight="true" outlineLevel="0" collapsed="false">
      <c r="A20" s="13" t="s">
        <v>21</v>
      </c>
      <c r="B20" s="13" t="s">
        <v>22</v>
      </c>
    </row>
    <row r="21" customFormat="false" ht="15" hidden="false" customHeight="true" outlineLevel="0" collapsed="false">
      <c r="A21" s="14" t="s">
        <v>23</v>
      </c>
      <c r="B21" s="15" t="n">
        <f aca="false">IF($B$3="","",COUNTIFS('Plan de rodaje'!$B$6:$B$105,$B$3,'Plan de rodaje'!$M$6:$M$105,$A21))</f>
        <v>5</v>
      </c>
    </row>
    <row r="22" customFormat="false" ht="15" hidden="false" customHeight="true" outlineLevel="0" collapsed="false">
      <c r="A22" s="16" t="s">
        <v>24</v>
      </c>
      <c r="B22" s="17" t="n">
        <f aca="false">IF($B$3="","",COUNTIFS('Plan de rodaje'!$B$6:$B$105,$B$3,'Plan de rodaje'!$M$6:$M$105,$A22))</f>
        <v>5</v>
      </c>
    </row>
    <row r="23" customFormat="false" ht="15" hidden="false" customHeight="true" outlineLevel="0" collapsed="false">
      <c r="A23" s="14" t="s">
        <v>25</v>
      </c>
      <c r="B23" s="15" t="n">
        <f aca="false">IF($B$3="","",COUNTIFS('Plan de rodaje'!$B$6:$B$105,$B$3,'Plan de rodaje'!$M$6:$M$105,$A23))</f>
        <v>0</v>
      </c>
    </row>
    <row r="24" customFormat="false" ht="15" hidden="false" customHeight="true" outlineLevel="0" collapsed="false">
      <c r="A24" s="16" t="s">
        <v>26</v>
      </c>
      <c r="B24" s="17" t="n">
        <f aca="false">IF($B$3="","",COUNTIFS('Plan de rodaje'!$B$6:$B$105,$B$3,'Plan de rodaje'!$M$6:$M$105,$A24))</f>
        <v>0</v>
      </c>
    </row>
    <row r="25" customFormat="false" ht="15" hidden="false" customHeight="true" outlineLevel="0" collapsed="false">
      <c r="A25" s="14" t="s">
        <v>27</v>
      </c>
      <c r="B25" s="15" t="n">
        <f aca="false">IF($B$3="","",COUNTIFS('Plan de rodaje'!$B$6:$B$105,$B$3,'Plan de rodaje'!$M$6:$M$105,$A25))</f>
        <v>0</v>
      </c>
    </row>
  </sheetData>
  <mergeCells count="2">
    <mergeCell ref="A1:H1"/>
    <mergeCell ref="B17:H17"/>
  </mergeCells>
  <conditionalFormatting sqref="B17:H17">
    <cfRule type="expression" priority="2" aboveAverage="0" equalAverage="0" bottom="0" percent="0" rank="0" text="" dxfId="0">
      <formula>$B$17="JORNADA PREPARADA"</formula>
    </cfRule>
    <cfRule type="expression" priority="3" aboveAverage="0" equalAverage="0" bottom="0" percent="0" rank="0" text="" dxfId="1">
      <formula>$B$17="PENDIENTE DE CONFIRMACIONES"</formula>
    </cfRule>
    <cfRule type="expression" priority="4" aboveAverage="0" equalAverage="0" bottom="0" percent="0" rank="0" text="" dxfId="2">
      <formula>$B$17="REVISAR ANTES DE DISTRIBUIR"</formula>
    </cfRule>
    <cfRule type="expression" priority="5" aboveAverage="0" equalAverage="0" bottom="0" percent="0" rank="0" text="" dxfId="3">
      <formula>OR($B$17="SIN PLANIFICACIÓN",$B$17="SELECCIONA UNA FECHA")</formula>
    </cfRule>
  </conditionalFormatting>
  <dataValidations count="4">
    <dataValidation allowBlank="false" error="El texto no puede superar 20 caracteres." errorStyle="stop" errorTitle="Texto demasiado largo" operator="lessThanOrEqual" showDropDown="false" showErrorMessage="true" showInputMessage="false" sqref="B4" type="textLength">
      <formula1>20</formula1>
      <formula2>0</formula2>
    </dataValidation>
    <dataValidation allowBlank="false" error="La fecha debe estar entre 01/01/2020 y 31/12/2100." errorStyle="stop" errorTitle="Fecha no válida" operator="between" prompt="Introduce una fecha válida en formato dd/mm/aaaa." promptTitle="Fecha" showDropDown="false" showErrorMessage="true" showInputMessage="true" sqref="B3" type="date">
      <formula1>DATE(2020,1,1)</formula1>
      <formula2>DATE(2100,12,31)</formula2>
    </dataValidation>
    <dataValidation allowBlank="false" error="El texto no puede superar 120 caracteres." errorStyle="stop" errorTitle="Texto demasiado largo" operator="lessThanOrEqual" showDropDown="false" showErrorMessage="true" showInputMessage="false" sqref="E3:H4 B5:H5" type="textLength">
      <formula1>120</formula1>
      <formula2>0</formula2>
    </dataValidation>
    <dataValidation allowBlank="false" error="El texto no puede superar 500 caracteres." errorStyle="stop" errorTitle="Texto demasiado largo" operator="lessThanOrEqual" showDropDown="false" showErrorMessage="true" showInputMessage="false" sqref="B6:H7" type="textLength">
      <formula1>500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105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2" min="1" style="1" width="14"/>
    <col collapsed="false" customWidth="true" hidden="false" outlineLevel="0" max="3" min="3" style="1" width="9"/>
    <col collapsed="false" customWidth="true" hidden="false" outlineLevel="0" max="4" min="4" style="1" width="22"/>
    <col collapsed="false" customWidth="true" hidden="false" outlineLevel="0" max="5" min="5" style="1" width="18"/>
    <col collapsed="false" customWidth="true" hidden="false" outlineLevel="0" max="6" min="6" style="1" width="22"/>
    <col collapsed="false" customWidth="true" hidden="false" outlineLevel="0" max="8" min="7" style="1" width="19"/>
    <col collapsed="false" customWidth="true" hidden="false" outlineLevel="0" max="9" min="9" style="1" width="12"/>
    <col collapsed="false" customWidth="true" hidden="false" outlineLevel="0" max="10" min="10" style="1" width="28"/>
    <col collapsed="false" customWidth="true" hidden="false" outlineLevel="0" max="11" min="11" style="1" width="30"/>
    <col collapsed="false" customWidth="true" hidden="false" outlineLevel="0" max="12" min="12" style="1" width="34"/>
    <col collapsed="false" customWidth="true" hidden="false" outlineLevel="0" max="13" min="13" style="1" width="15"/>
    <col collapsed="false" customWidth="true" hidden="false" outlineLevel="0" max="14" min="14" style="1" width="34"/>
    <col collapsed="false" customWidth="true" hidden="false" outlineLevel="0" max="15" min="15" style="1" width="20"/>
    <col collapsed="false" customWidth="true" hidden="false" outlineLevel="0" max="17" min="16" style="1" width="12"/>
  </cols>
  <sheetData>
    <row r="1" customFormat="false" ht="30" hidden="false" customHeight="true" outlineLevel="0" collapsed="false">
      <c r="A1" s="2" t="s">
        <v>28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Format="false" ht="30" hidden="false" customHeight="true" outlineLevel="0" collapsed="false">
      <c r="A2" s="18" t="s">
        <v>29</v>
      </c>
    </row>
    <row r="5" customFormat="false" ht="33.75" hidden="false" customHeight="true" outlineLevel="0" collapsed="false">
      <c r="A5" s="13" t="s">
        <v>30</v>
      </c>
      <c r="B5" s="13" t="s">
        <v>1</v>
      </c>
      <c r="C5" s="13" t="s">
        <v>31</v>
      </c>
      <c r="D5" s="13" t="s">
        <v>32</v>
      </c>
      <c r="E5" s="13" t="s">
        <v>33</v>
      </c>
      <c r="F5" s="13" t="s">
        <v>34</v>
      </c>
      <c r="G5" s="13" t="s">
        <v>35</v>
      </c>
      <c r="H5" s="13" t="s">
        <v>15</v>
      </c>
      <c r="I5" s="13" t="s">
        <v>36</v>
      </c>
      <c r="J5" s="13" t="s">
        <v>37</v>
      </c>
      <c r="K5" s="13" t="s">
        <v>38</v>
      </c>
      <c r="L5" s="13" t="s">
        <v>39</v>
      </c>
      <c r="M5" s="13" t="s">
        <v>40</v>
      </c>
      <c r="N5" s="13" t="s">
        <v>41</v>
      </c>
      <c r="O5" s="13" t="s">
        <v>42</v>
      </c>
      <c r="P5" s="13" t="s">
        <v>43</v>
      </c>
      <c r="Q5" s="13" t="s">
        <v>44</v>
      </c>
    </row>
    <row r="6" customFormat="false" ht="31.5" hidden="false" customHeight="true" outlineLevel="0" collapsed="false">
      <c r="A6" s="5" t="s">
        <v>45</v>
      </c>
      <c r="B6" s="4" t="n">
        <v>46279</v>
      </c>
      <c r="C6" s="19" t="n">
        <v>1</v>
      </c>
      <c r="D6" s="5" t="s">
        <v>46</v>
      </c>
      <c r="E6" s="5" t="s">
        <v>47</v>
      </c>
      <c r="F6" s="5" t="s">
        <v>48</v>
      </c>
      <c r="G6" s="20" t="n">
        <v>46279.2916666667</v>
      </c>
      <c r="H6" s="20" t="n">
        <v>46279.3333333333</v>
      </c>
      <c r="I6" s="21" t="n">
        <f aca="false">IF(OR($G6="",$H6=""),"",IF($H6&lt;=$G6,"",$H6-$G6))</f>
        <v>0.0416666666898148</v>
      </c>
      <c r="J6" s="19"/>
      <c r="K6" s="19" t="s">
        <v>49</v>
      </c>
      <c r="L6" s="19" t="s">
        <v>50</v>
      </c>
      <c r="M6" s="5" t="s">
        <v>24</v>
      </c>
      <c r="N6" s="19" t="s">
        <v>51</v>
      </c>
      <c r="O6" s="19" t="s">
        <v>52</v>
      </c>
      <c r="P6" s="22" t="str">
        <f aca="false">IF(COUNTA($A6:$H6,$J6:$O6)=0,"",IF(OR($A6="",$B6="",$C6="",$D6="",$E6="",$F6="",$G6="",$H6="",$L6="",$M6="",$O6=""),"REVISAR",IF($H6&lt;=$G6,"REVISAR","OK")))</f>
        <v>OK</v>
      </c>
      <c r="Q6" s="22" t="str">
        <f aca="false">IF(OR($A6="",$B6="",$F6="",$G6="",$H6="",$M6="Cancelada"),"",IF(COUNTIFS($B$6:$B$105,$B6,$F$6:$F$105,$F6,$G$6:$G$105,"&lt;"&amp;$H6,$H$6:$H$105,"&gt;"&amp;$G6,$M$6:$M$105,"&lt;&gt;Cancelada")&gt;1,"SOLAPE",""))</f>
        <v/>
      </c>
    </row>
    <row r="7" customFormat="false" ht="31.5" hidden="false" customHeight="true" outlineLevel="0" collapsed="false">
      <c r="A7" s="5" t="s">
        <v>53</v>
      </c>
      <c r="B7" s="4" t="n">
        <v>46279</v>
      </c>
      <c r="C7" s="19" t="n">
        <v>2</v>
      </c>
      <c r="D7" s="5" t="s">
        <v>54</v>
      </c>
      <c r="E7" s="5" t="s">
        <v>55</v>
      </c>
      <c r="F7" s="5" t="s">
        <v>48</v>
      </c>
      <c r="G7" s="20" t="n">
        <v>46279.3333333333</v>
      </c>
      <c r="H7" s="20" t="n">
        <v>46279.3854166667</v>
      </c>
      <c r="I7" s="21" t="n">
        <f aca="false">IF(OR($G7="",$H7=""),"",IF($H7&lt;=$G7,"",$H7-$G7))</f>
        <v>0.0520833333101852</v>
      </c>
      <c r="J7" s="19" t="s">
        <v>56</v>
      </c>
      <c r="K7" s="19" t="s">
        <v>57</v>
      </c>
      <c r="L7" s="19" t="s">
        <v>58</v>
      </c>
      <c r="M7" s="5" t="s">
        <v>24</v>
      </c>
      <c r="N7" s="19" t="s">
        <v>59</v>
      </c>
      <c r="O7" s="19" t="s">
        <v>60</v>
      </c>
      <c r="P7" s="22" t="str">
        <f aca="false">IF(COUNTA($A7:$H7,$J7:$O7)=0,"",IF(OR($A7="",$B7="",$C7="",$D7="",$E7="",$F7="",$G7="",$H7="",$L7="",$M7="",$O7=""),"REVISAR",IF($H7&lt;=$G7,"REVISAR","OK")))</f>
        <v>OK</v>
      </c>
      <c r="Q7" s="22" t="str">
        <f aca="false">IF(OR($A7="",$B7="",$F7="",$G7="",$H7="",$M7="Cancelada"),"",IF(COUNTIFS($B$6:$B$105,$B7,$F$6:$F$105,$F7,$G$6:$G$105,"&lt;"&amp;$H7,$H$6:$H$105,"&gt;"&amp;$G7,$M$6:$M$105,"&lt;&gt;Cancelada")&gt;1,"SOLAPE",""))</f>
        <v/>
      </c>
    </row>
    <row r="8" customFormat="false" ht="31.5" hidden="false" customHeight="true" outlineLevel="0" collapsed="false">
      <c r="A8" s="5" t="s">
        <v>61</v>
      </c>
      <c r="B8" s="4" t="n">
        <v>46279</v>
      </c>
      <c r="C8" s="19" t="n">
        <v>3</v>
      </c>
      <c r="D8" s="5" t="s">
        <v>62</v>
      </c>
      <c r="E8" s="5" t="s">
        <v>55</v>
      </c>
      <c r="F8" s="5" t="s">
        <v>48</v>
      </c>
      <c r="G8" s="20" t="n">
        <v>46279.3854166667</v>
      </c>
      <c r="H8" s="20" t="n">
        <v>46279.4375</v>
      </c>
      <c r="I8" s="21" t="n">
        <f aca="false">IF(OR($G8="",$H8=""),"",IF($H8&lt;=$G8,"",$H8-$G8))</f>
        <v>0.0520833333333333</v>
      </c>
      <c r="J8" s="19" t="s">
        <v>63</v>
      </c>
      <c r="K8" s="19" t="s">
        <v>64</v>
      </c>
      <c r="L8" s="19" t="s">
        <v>65</v>
      </c>
      <c r="M8" s="5" t="s">
        <v>23</v>
      </c>
      <c r="N8" s="19" t="s">
        <v>66</v>
      </c>
      <c r="O8" s="19" t="s">
        <v>60</v>
      </c>
      <c r="P8" s="22" t="str">
        <f aca="false">IF(COUNTA($A8:$H8,$J8:$O8)=0,"",IF(OR($A8="",$B8="",$C8="",$D8="",$E8="",$F8="",$G8="",$H8="",$L8="",$M8="",$O8=""),"REVISAR",IF($H8&lt;=$G8,"REVISAR","OK")))</f>
        <v>OK</v>
      </c>
      <c r="Q8" s="22" t="str">
        <f aca="false">IF(OR($A8="",$B8="",$F8="",$G8="",$H8="",$M8="Cancelada"),"",IF(COUNTIFS($B$6:$B$105,$B8,$F$6:$F$105,$F8,$G$6:$G$105,"&lt;"&amp;$H8,$H$6:$H$105,"&gt;"&amp;$G8,$M$6:$M$105,"&lt;&gt;Cancelada")&gt;1,"SOLAPE",""))</f>
        <v/>
      </c>
    </row>
    <row r="9" customFormat="false" ht="31.5" hidden="false" customHeight="true" outlineLevel="0" collapsed="false">
      <c r="A9" s="5" t="s">
        <v>67</v>
      </c>
      <c r="B9" s="4" t="n">
        <v>46279</v>
      </c>
      <c r="C9" s="19" t="n">
        <v>4</v>
      </c>
      <c r="D9" s="5" t="s">
        <v>68</v>
      </c>
      <c r="E9" s="5" t="s">
        <v>69</v>
      </c>
      <c r="F9" s="5" t="s">
        <v>48</v>
      </c>
      <c r="G9" s="20" t="n">
        <v>46279.4375</v>
      </c>
      <c r="H9" s="20" t="n">
        <v>46279.4583333333</v>
      </c>
      <c r="I9" s="21" t="n">
        <f aca="false">IF(OR($G9="",$H9=""),"",IF($H9&lt;=$G9,"",$H9-$G9))</f>
        <v>0.0208333333333333</v>
      </c>
      <c r="J9" s="19"/>
      <c r="K9" s="19" t="s">
        <v>70</v>
      </c>
      <c r="L9" s="19" t="s">
        <v>71</v>
      </c>
      <c r="M9" s="5" t="s">
        <v>23</v>
      </c>
      <c r="N9" s="19" t="s">
        <v>72</v>
      </c>
      <c r="O9" s="19" t="s">
        <v>73</v>
      </c>
      <c r="P9" s="22" t="str">
        <f aca="false">IF(COUNTA($A9:$H9,$J9:$O9)=0,"",IF(OR($A9="",$B9="",$C9="",$D9="",$E9="",$F9="",$G9="",$H9="",$L9="",$M9="",$O9=""),"REVISAR",IF($H9&lt;=$G9,"REVISAR","OK")))</f>
        <v>OK</v>
      </c>
      <c r="Q9" s="22" t="str">
        <f aca="false">IF(OR($A9="",$B9="",$F9="",$G9="",$H9="",$M9="Cancelada"),"",IF(COUNTIFS($B$6:$B$105,$B9,$F$6:$F$105,$F9,$G$6:$G$105,"&lt;"&amp;$H9,$H$6:$H$105,"&gt;"&amp;$G9,$M$6:$M$105,"&lt;&gt;Cancelada")&gt;1,"SOLAPE",""))</f>
        <v/>
      </c>
    </row>
    <row r="10" customFormat="false" ht="31.5" hidden="false" customHeight="true" outlineLevel="0" collapsed="false">
      <c r="A10" s="5" t="s">
        <v>74</v>
      </c>
      <c r="B10" s="4" t="n">
        <v>46279</v>
      </c>
      <c r="C10" s="19" t="n">
        <v>5</v>
      </c>
      <c r="D10" s="5" t="s">
        <v>75</v>
      </c>
      <c r="E10" s="5" t="s">
        <v>76</v>
      </c>
      <c r="F10" s="5" t="s">
        <v>48</v>
      </c>
      <c r="G10" s="20" t="n">
        <v>46279.4583333333</v>
      </c>
      <c r="H10" s="20" t="n">
        <v>46279.4722222222</v>
      </c>
      <c r="I10" s="21" t="n">
        <f aca="false">IF(OR($G10="",$H10=""),"",IF($H10&lt;=$G10,"",$H10-$G10))</f>
        <v>0.0138888888773148</v>
      </c>
      <c r="J10" s="19"/>
      <c r="K10" s="19" t="s">
        <v>77</v>
      </c>
      <c r="L10" s="19" t="s">
        <v>78</v>
      </c>
      <c r="M10" s="5" t="s">
        <v>24</v>
      </c>
      <c r="N10" s="19" t="s">
        <v>79</v>
      </c>
      <c r="O10" s="19" t="s">
        <v>52</v>
      </c>
      <c r="P10" s="22" t="str">
        <f aca="false">IF(COUNTA($A10:$H10,$J10:$O10)=0,"",IF(OR($A10="",$B10="",$C10="",$D10="",$E10="",$F10="",$G10="",$H10="",$L10="",$M10="",$O10=""),"REVISAR",IF($H10&lt;=$G10,"REVISAR","OK")))</f>
        <v>OK</v>
      </c>
      <c r="Q10" s="22" t="str">
        <f aca="false">IF(OR($A10="",$B10="",$F10="",$G10="",$H10="",$M10="Cancelada"),"",IF(COUNTIFS($B$6:$B$105,$B10,$F$6:$F$105,$F10,$G$6:$G$105,"&lt;"&amp;$H10,$H$6:$H$105,"&gt;"&amp;$G10,$M$6:$M$105,"&lt;&gt;Cancelada")&gt;1,"SOLAPE",""))</f>
        <v/>
      </c>
    </row>
    <row r="11" customFormat="false" ht="31.5" hidden="false" customHeight="true" outlineLevel="0" collapsed="false">
      <c r="A11" s="5" t="s">
        <v>80</v>
      </c>
      <c r="B11" s="4" t="n">
        <v>46279</v>
      </c>
      <c r="C11" s="19" t="n">
        <v>6</v>
      </c>
      <c r="D11" s="5" t="s">
        <v>81</v>
      </c>
      <c r="E11" s="5" t="s">
        <v>55</v>
      </c>
      <c r="F11" s="5" t="s">
        <v>82</v>
      </c>
      <c r="G11" s="20" t="n">
        <v>46279.4826388889</v>
      </c>
      <c r="H11" s="20" t="n">
        <v>46279.5555555556</v>
      </c>
      <c r="I11" s="21" t="n">
        <f aca="false">IF(OR($G11="",$H11=""),"",IF($H11&lt;=$G11,"",$H11-$G11))</f>
        <v>0.0729166666666667</v>
      </c>
      <c r="J11" s="19" t="s">
        <v>56</v>
      </c>
      <c r="K11" s="19" t="s">
        <v>83</v>
      </c>
      <c r="L11" s="19" t="s">
        <v>84</v>
      </c>
      <c r="M11" s="5" t="s">
        <v>23</v>
      </c>
      <c r="N11" s="19" t="s">
        <v>85</v>
      </c>
      <c r="O11" s="19" t="s">
        <v>60</v>
      </c>
      <c r="P11" s="22" t="str">
        <f aca="false">IF(COUNTA($A11:$H11,$J11:$O11)=0,"",IF(OR($A11="",$B11="",$C11="",$D11="",$E11="",$F11="",$G11="",$H11="",$L11="",$M11="",$O11=""),"REVISAR",IF($H11&lt;=$G11,"REVISAR","OK")))</f>
        <v>OK</v>
      </c>
      <c r="Q11" s="22" t="str">
        <f aca="false">IF(OR($A11="",$B11="",$F11="",$G11="",$H11="",$M11="Cancelada"),"",IF(COUNTIFS($B$6:$B$105,$B11,$F$6:$F$105,$F11,$G$6:$G$105,"&lt;"&amp;$H11,$H$6:$H$105,"&gt;"&amp;$G11,$M$6:$M$105,"&lt;&gt;Cancelada")&gt;1,"SOLAPE",""))</f>
        <v/>
      </c>
    </row>
    <row r="12" customFormat="false" ht="31.5" hidden="false" customHeight="true" outlineLevel="0" collapsed="false">
      <c r="A12" s="5" t="s">
        <v>86</v>
      </c>
      <c r="B12" s="4" t="n">
        <v>46279</v>
      </c>
      <c r="C12" s="19" t="n">
        <v>7</v>
      </c>
      <c r="D12" s="5" t="s">
        <v>87</v>
      </c>
      <c r="E12" s="5" t="s">
        <v>87</v>
      </c>
      <c r="F12" s="5" t="s">
        <v>88</v>
      </c>
      <c r="G12" s="20" t="n">
        <v>46279.5625</v>
      </c>
      <c r="H12" s="20" t="n">
        <v>46279.6041666667</v>
      </c>
      <c r="I12" s="21" t="n">
        <f aca="false">IF(OR($G12="",$H12=""),"",IF($H12&lt;=$G12,"",$H12-$G12))</f>
        <v>0.0416666666666667</v>
      </c>
      <c r="J12" s="19" t="s">
        <v>89</v>
      </c>
      <c r="K12" s="19" t="s">
        <v>90</v>
      </c>
      <c r="L12" s="19" t="s">
        <v>91</v>
      </c>
      <c r="M12" s="5" t="s">
        <v>24</v>
      </c>
      <c r="N12" s="19" t="s">
        <v>92</v>
      </c>
      <c r="O12" s="19" t="s">
        <v>52</v>
      </c>
      <c r="P12" s="22" t="str">
        <f aca="false">IF(COUNTA($A12:$H12,$J12:$O12)=0,"",IF(OR($A12="",$B12="",$C12="",$D12="",$E12="",$F12="",$G12="",$H12="",$L12="",$M12="",$O12=""),"REVISAR",IF($H12&lt;=$G12,"REVISAR","OK")))</f>
        <v>OK</v>
      </c>
      <c r="Q12" s="22" t="str">
        <f aca="false">IF(OR($A12="",$B12="",$F12="",$G12="",$H12="",$M12="Cancelada"),"",IF(COUNTIFS($B$6:$B$105,$B12,$F$6:$F$105,$F12,$G$6:$G$105,"&lt;"&amp;$H12,$H$6:$H$105,"&gt;"&amp;$G12,$M$6:$M$105,"&lt;&gt;Cancelada")&gt;1,"SOLAPE",""))</f>
        <v/>
      </c>
    </row>
    <row r="13" customFormat="false" ht="31.5" hidden="false" customHeight="true" outlineLevel="0" collapsed="false">
      <c r="A13" s="5" t="s">
        <v>93</v>
      </c>
      <c r="B13" s="4" t="n">
        <v>46279</v>
      </c>
      <c r="C13" s="19" t="n">
        <v>8</v>
      </c>
      <c r="D13" s="5" t="s">
        <v>94</v>
      </c>
      <c r="E13" s="5" t="s">
        <v>95</v>
      </c>
      <c r="F13" s="5" t="s">
        <v>82</v>
      </c>
      <c r="G13" s="20" t="n">
        <v>46279.6041666667</v>
      </c>
      <c r="H13" s="20" t="n">
        <v>46279.625</v>
      </c>
      <c r="I13" s="21" t="n">
        <f aca="false">IF(OR($G13="",$H13=""),"",IF($H13&lt;=$G13,"",$H13-$G13))</f>
        <v>0.0208333333333333</v>
      </c>
      <c r="J13" s="19" t="s">
        <v>89</v>
      </c>
      <c r="K13" s="19" t="s">
        <v>96</v>
      </c>
      <c r="L13" s="19" t="s">
        <v>97</v>
      </c>
      <c r="M13" s="5" t="s">
        <v>23</v>
      </c>
      <c r="N13" s="19" t="s">
        <v>98</v>
      </c>
      <c r="O13" s="19" t="s">
        <v>52</v>
      </c>
      <c r="P13" s="22" t="str">
        <f aca="false">IF(COUNTA($A13:$H13,$J13:$O13)=0,"",IF(OR($A13="",$B13="",$C13="",$D13="",$E13="",$F13="",$G13="",$H13="",$L13="",$M13="",$O13=""),"REVISAR",IF($H13&lt;=$G13,"REVISAR","OK")))</f>
        <v>OK</v>
      </c>
      <c r="Q13" s="22" t="str">
        <f aca="false">IF(OR($A13="",$B13="",$F13="",$G13="",$H13="",$M13="Cancelada"),"",IF(COUNTIFS($B$6:$B$105,$B13,$F$6:$F$105,$F13,$G$6:$G$105,"&lt;"&amp;$H13,$H$6:$H$105,"&gt;"&amp;$G13,$M$6:$M$105,"&lt;&gt;Cancelada")&gt;1,"SOLAPE",""))</f>
        <v/>
      </c>
    </row>
    <row r="14" customFormat="false" ht="31.5" hidden="false" customHeight="true" outlineLevel="0" collapsed="false">
      <c r="A14" s="5" t="s">
        <v>99</v>
      </c>
      <c r="B14" s="4" t="n">
        <v>46279</v>
      </c>
      <c r="C14" s="19" t="n">
        <v>9</v>
      </c>
      <c r="D14" s="5" t="s">
        <v>100</v>
      </c>
      <c r="E14" s="5" t="s">
        <v>55</v>
      </c>
      <c r="F14" s="5" t="s">
        <v>101</v>
      </c>
      <c r="G14" s="20" t="n">
        <v>46279.6354166667</v>
      </c>
      <c r="H14" s="20" t="n">
        <v>46279.7083333333</v>
      </c>
      <c r="I14" s="21" t="n">
        <f aca="false">IF(OR($G14="",$H14=""),"",IF($H14&lt;=$G14,"",$H14-$G14))</f>
        <v>0.0729166666898148</v>
      </c>
      <c r="J14" s="19" t="s">
        <v>102</v>
      </c>
      <c r="K14" s="19" t="s">
        <v>103</v>
      </c>
      <c r="L14" s="19" t="s">
        <v>104</v>
      </c>
      <c r="M14" s="5" t="s">
        <v>23</v>
      </c>
      <c r="N14" s="19" t="s">
        <v>105</v>
      </c>
      <c r="O14" s="19" t="s">
        <v>60</v>
      </c>
      <c r="P14" s="22" t="str">
        <f aca="false">IF(COUNTA($A14:$H14,$J14:$O14)=0,"",IF(OR($A14="",$B14="",$C14="",$D14="",$E14="",$F14="",$G14="",$H14="",$L14="",$M14="",$O14=""),"REVISAR",IF($H14&lt;=$G14,"REVISAR","OK")))</f>
        <v>OK</v>
      </c>
      <c r="Q14" s="22" t="str">
        <f aca="false">IF(OR($A14="",$B14="",$F14="",$G14="",$H14="",$M14="Cancelada"),"",IF(COUNTIFS($B$6:$B$105,$B14,$F$6:$F$105,$F14,$G$6:$G$105,"&lt;"&amp;$H14,$H$6:$H$105,"&gt;"&amp;$G14,$M$6:$M$105,"&lt;&gt;Cancelada")&gt;1,"SOLAPE",""))</f>
        <v/>
      </c>
    </row>
    <row r="15" customFormat="false" ht="31.5" hidden="false" customHeight="true" outlineLevel="0" collapsed="false">
      <c r="A15" s="5" t="s">
        <v>106</v>
      </c>
      <c r="B15" s="4" t="n">
        <v>46279</v>
      </c>
      <c r="C15" s="19" t="n">
        <v>10</v>
      </c>
      <c r="D15" s="5" t="s">
        <v>107</v>
      </c>
      <c r="E15" s="5" t="s">
        <v>107</v>
      </c>
      <c r="F15" s="5" t="s">
        <v>48</v>
      </c>
      <c r="G15" s="20" t="n">
        <v>46279.7291666667</v>
      </c>
      <c r="H15" s="20" t="n">
        <v>46279.7708333333</v>
      </c>
      <c r="I15" s="21" t="n">
        <f aca="false">IF(OR($G15="",$H15=""),"",IF($H15&lt;=$G15,"",$H15-$G15))</f>
        <v>0.0416666666898148</v>
      </c>
      <c r="J15" s="19"/>
      <c r="K15" s="19" t="s">
        <v>108</v>
      </c>
      <c r="L15" s="19" t="s">
        <v>109</v>
      </c>
      <c r="M15" s="5" t="s">
        <v>24</v>
      </c>
      <c r="N15" s="19" t="s">
        <v>110</v>
      </c>
      <c r="O15" s="19" t="s">
        <v>52</v>
      </c>
      <c r="P15" s="22" t="str">
        <f aca="false">IF(COUNTA($A15:$H15,$J15:$O15)=0,"",IF(OR($A15="",$B15="",$C15="",$D15="",$E15="",$F15="",$G15="",$H15="",$L15="",$M15="",$O15=""),"REVISAR",IF($H15&lt;=$G15,"REVISAR","OK")))</f>
        <v>OK</v>
      </c>
      <c r="Q15" s="22" t="str">
        <f aca="false">IF(OR($A15="",$B15="",$F15="",$G15="",$H15="",$M15="Cancelada"),"",IF(COUNTIFS($B$6:$B$105,$B15,$F$6:$F$105,$F15,$G$6:$G$105,"&lt;"&amp;$H15,$H$6:$H$105,"&gt;"&amp;$G15,$M$6:$M$105,"&lt;&gt;Cancelada")&gt;1,"SOLAPE",""))</f>
        <v/>
      </c>
    </row>
    <row r="16" customFormat="false" ht="31.5" hidden="false" customHeight="true" outlineLevel="0" collapsed="false">
      <c r="A16" s="5"/>
      <c r="B16" s="4"/>
      <c r="C16" s="19"/>
      <c r="D16" s="5"/>
      <c r="E16" s="5"/>
      <c r="F16" s="5"/>
      <c r="G16" s="20"/>
      <c r="H16" s="20"/>
      <c r="I16" s="21" t="str">
        <f aca="false">IF(OR($G16="",$H16=""),"",IF($H16&lt;=$G16,"",$H16-$G16))</f>
        <v/>
      </c>
      <c r="J16" s="19"/>
      <c r="K16" s="19"/>
      <c r="L16" s="19"/>
      <c r="M16" s="5"/>
      <c r="N16" s="19"/>
      <c r="O16" s="19"/>
      <c r="P16" s="22" t="str">
        <f aca="false">IF(COUNTA($A16:$H16,$J16:$O16)=0,"",IF(OR($A16="",$B16="",$C16="",$D16="",$E16="",$F16="",$G16="",$H16="",$L16="",$M16="",$O16=""),"REVISAR",IF($H16&lt;=$G16,"REVISAR","OK")))</f>
        <v/>
      </c>
      <c r="Q16" s="22" t="str">
        <f aca="false">IF(OR($A16="",$B16="",$F16="",$G16="",$H16="",$M16="Cancelada"),"",IF(COUNTIFS($B$6:$B$105,$B16,$F$6:$F$105,$F16,$G$6:$G$105,"&lt;"&amp;$H16,$H$6:$H$105,"&gt;"&amp;$G16,$M$6:$M$105,"&lt;&gt;Cancelada")&gt;1,"SOLAPE",""))</f>
        <v/>
      </c>
    </row>
    <row r="17" customFormat="false" ht="31.5" hidden="false" customHeight="true" outlineLevel="0" collapsed="false">
      <c r="A17" s="5"/>
      <c r="B17" s="4"/>
      <c r="C17" s="19"/>
      <c r="D17" s="5"/>
      <c r="E17" s="5"/>
      <c r="F17" s="5"/>
      <c r="G17" s="20"/>
      <c r="H17" s="20"/>
      <c r="I17" s="21" t="str">
        <f aca="false">IF(OR($G17="",$H17=""),"",IF($H17&lt;=$G17,"",$H17-$G17))</f>
        <v/>
      </c>
      <c r="J17" s="19"/>
      <c r="K17" s="19"/>
      <c r="L17" s="19"/>
      <c r="M17" s="5"/>
      <c r="N17" s="19"/>
      <c r="O17" s="19"/>
      <c r="P17" s="22" t="str">
        <f aca="false">IF(COUNTA($A17:$H17,$J17:$O17)=0,"",IF(OR($A17="",$B17="",$C17="",$D17="",$E17="",$F17="",$G17="",$H17="",$L17="",$M17="",$O17=""),"REVISAR",IF($H17&lt;=$G17,"REVISAR","OK")))</f>
        <v/>
      </c>
      <c r="Q17" s="22" t="str">
        <f aca="false">IF(OR($A17="",$B17="",$F17="",$G17="",$H17="",$M17="Cancelada"),"",IF(COUNTIFS($B$6:$B$105,$B17,$F$6:$F$105,$F17,$G$6:$G$105,"&lt;"&amp;$H17,$H$6:$H$105,"&gt;"&amp;$G17,$M$6:$M$105,"&lt;&gt;Cancelada")&gt;1,"SOLAPE",""))</f>
        <v/>
      </c>
    </row>
    <row r="18" customFormat="false" ht="31.5" hidden="false" customHeight="true" outlineLevel="0" collapsed="false">
      <c r="A18" s="5"/>
      <c r="B18" s="4"/>
      <c r="C18" s="19"/>
      <c r="D18" s="5"/>
      <c r="E18" s="5"/>
      <c r="F18" s="5"/>
      <c r="G18" s="20"/>
      <c r="H18" s="20"/>
      <c r="I18" s="21" t="str">
        <f aca="false">IF(OR($G18="",$H18=""),"",IF($H18&lt;=$G18,"",$H18-$G18))</f>
        <v/>
      </c>
      <c r="J18" s="19"/>
      <c r="K18" s="19"/>
      <c r="L18" s="19"/>
      <c r="M18" s="5"/>
      <c r="N18" s="19"/>
      <c r="O18" s="19"/>
      <c r="P18" s="22" t="str">
        <f aca="false">IF(COUNTA($A18:$H18,$J18:$O18)=0,"",IF(OR($A18="",$B18="",$C18="",$D18="",$E18="",$F18="",$G18="",$H18="",$L18="",$M18="",$O18=""),"REVISAR",IF($H18&lt;=$G18,"REVISAR","OK")))</f>
        <v/>
      </c>
      <c r="Q18" s="22" t="str">
        <f aca="false">IF(OR($A18="",$B18="",$F18="",$G18="",$H18="",$M18="Cancelada"),"",IF(COUNTIFS($B$6:$B$105,$B18,$F$6:$F$105,$F18,$G$6:$G$105,"&lt;"&amp;$H18,$H$6:$H$105,"&gt;"&amp;$G18,$M$6:$M$105,"&lt;&gt;Cancelada")&gt;1,"SOLAPE",""))</f>
        <v/>
      </c>
    </row>
    <row r="19" customFormat="false" ht="31.5" hidden="false" customHeight="true" outlineLevel="0" collapsed="false">
      <c r="A19" s="5"/>
      <c r="B19" s="4"/>
      <c r="C19" s="19"/>
      <c r="D19" s="5"/>
      <c r="E19" s="5"/>
      <c r="F19" s="5"/>
      <c r="G19" s="20"/>
      <c r="H19" s="20"/>
      <c r="I19" s="21" t="str">
        <f aca="false">IF(OR($G19="",$H19=""),"",IF($H19&lt;=$G19,"",$H19-$G19))</f>
        <v/>
      </c>
      <c r="J19" s="19"/>
      <c r="K19" s="19"/>
      <c r="L19" s="19"/>
      <c r="M19" s="5"/>
      <c r="N19" s="19"/>
      <c r="O19" s="19"/>
      <c r="P19" s="22" t="str">
        <f aca="false">IF(COUNTA($A19:$H19,$J19:$O19)=0,"",IF(OR($A19="",$B19="",$C19="",$D19="",$E19="",$F19="",$G19="",$H19="",$L19="",$M19="",$O19=""),"REVISAR",IF($H19&lt;=$G19,"REVISAR","OK")))</f>
        <v/>
      </c>
      <c r="Q19" s="22" t="str">
        <f aca="false">IF(OR($A19="",$B19="",$F19="",$G19="",$H19="",$M19="Cancelada"),"",IF(COUNTIFS($B$6:$B$105,$B19,$F$6:$F$105,$F19,$G$6:$G$105,"&lt;"&amp;$H19,$H$6:$H$105,"&gt;"&amp;$G19,$M$6:$M$105,"&lt;&gt;Cancelada")&gt;1,"SOLAPE",""))</f>
        <v/>
      </c>
    </row>
    <row r="20" customFormat="false" ht="31.5" hidden="false" customHeight="true" outlineLevel="0" collapsed="false">
      <c r="A20" s="5"/>
      <c r="B20" s="4"/>
      <c r="C20" s="19"/>
      <c r="D20" s="5"/>
      <c r="E20" s="5"/>
      <c r="F20" s="5"/>
      <c r="G20" s="20"/>
      <c r="H20" s="20"/>
      <c r="I20" s="21" t="str">
        <f aca="false">IF(OR($G20="",$H20=""),"",IF($H20&lt;=$G20,"",$H20-$G20))</f>
        <v/>
      </c>
      <c r="J20" s="19"/>
      <c r="K20" s="19"/>
      <c r="L20" s="19"/>
      <c r="M20" s="5"/>
      <c r="N20" s="19"/>
      <c r="O20" s="19"/>
      <c r="P20" s="22" t="str">
        <f aca="false">IF(COUNTA($A20:$H20,$J20:$O20)=0,"",IF(OR($A20="",$B20="",$C20="",$D20="",$E20="",$F20="",$G20="",$H20="",$L20="",$M20="",$O20=""),"REVISAR",IF($H20&lt;=$G20,"REVISAR","OK")))</f>
        <v/>
      </c>
      <c r="Q20" s="22" t="str">
        <f aca="false">IF(OR($A20="",$B20="",$F20="",$G20="",$H20="",$M20="Cancelada"),"",IF(COUNTIFS($B$6:$B$105,$B20,$F$6:$F$105,$F20,$G$6:$G$105,"&lt;"&amp;$H20,$H$6:$H$105,"&gt;"&amp;$G20,$M$6:$M$105,"&lt;&gt;Cancelada")&gt;1,"SOLAPE",""))</f>
        <v/>
      </c>
    </row>
    <row r="21" customFormat="false" ht="31.5" hidden="false" customHeight="true" outlineLevel="0" collapsed="false">
      <c r="A21" s="5"/>
      <c r="B21" s="4"/>
      <c r="C21" s="19"/>
      <c r="D21" s="5"/>
      <c r="E21" s="5"/>
      <c r="F21" s="5"/>
      <c r="G21" s="20"/>
      <c r="H21" s="20"/>
      <c r="I21" s="21" t="str">
        <f aca="false">IF(OR($G21="",$H21=""),"",IF($H21&lt;=$G21,"",$H21-$G21))</f>
        <v/>
      </c>
      <c r="J21" s="19"/>
      <c r="K21" s="19"/>
      <c r="L21" s="19"/>
      <c r="M21" s="5"/>
      <c r="N21" s="19"/>
      <c r="O21" s="19"/>
      <c r="P21" s="22" t="str">
        <f aca="false">IF(COUNTA($A21:$H21,$J21:$O21)=0,"",IF(OR($A21="",$B21="",$C21="",$D21="",$E21="",$F21="",$G21="",$H21="",$L21="",$M21="",$O21=""),"REVISAR",IF($H21&lt;=$G21,"REVISAR","OK")))</f>
        <v/>
      </c>
      <c r="Q21" s="22" t="str">
        <f aca="false">IF(OR($A21="",$B21="",$F21="",$G21="",$H21="",$M21="Cancelada"),"",IF(COUNTIFS($B$6:$B$105,$B21,$F$6:$F$105,$F21,$G$6:$G$105,"&lt;"&amp;$H21,$H$6:$H$105,"&gt;"&amp;$G21,$M$6:$M$105,"&lt;&gt;Cancelada")&gt;1,"SOLAPE",""))</f>
        <v/>
      </c>
    </row>
    <row r="22" customFormat="false" ht="31.5" hidden="false" customHeight="true" outlineLevel="0" collapsed="false">
      <c r="A22" s="5"/>
      <c r="B22" s="4"/>
      <c r="C22" s="19"/>
      <c r="D22" s="5"/>
      <c r="E22" s="5"/>
      <c r="F22" s="5"/>
      <c r="G22" s="20"/>
      <c r="H22" s="20"/>
      <c r="I22" s="21" t="str">
        <f aca="false">IF(OR($G22="",$H22=""),"",IF($H22&lt;=$G22,"",$H22-$G22))</f>
        <v/>
      </c>
      <c r="J22" s="19"/>
      <c r="K22" s="19"/>
      <c r="L22" s="19"/>
      <c r="M22" s="5"/>
      <c r="N22" s="19"/>
      <c r="O22" s="19"/>
      <c r="P22" s="22" t="str">
        <f aca="false">IF(COUNTA($A22:$H22,$J22:$O22)=0,"",IF(OR($A22="",$B22="",$C22="",$D22="",$E22="",$F22="",$G22="",$H22="",$L22="",$M22="",$O22=""),"REVISAR",IF($H22&lt;=$G22,"REVISAR","OK")))</f>
        <v/>
      </c>
      <c r="Q22" s="22" t="str">
        <f aca="false">IF(OR($A22="",$B22="",$F22="",$G22="",$H22="",$M22="Cancelada"),"",IF(COUNTIFS($B$6:$B$105,$B22,$F$6:$F$105,$F22,$G$6:$G$105,"&lt;"&amp;$H22,$H$6:$H$105,"&gt;"&amp;$G22,$M$6:$M$105,"&lt;&gt;Cancelada")&gt;1,"SOLAPE",""))</f>
        <v/>
      </c>
    </row>
    <row r="23" customFormat="false" ht="31.5" hidden="false" customHeight="true" outlineLevel="0" collapsed="false">
      <c r="A23" s="5"/>
      <c r="B23" s="4"/>
      <c r="C23" s="19"/>
      <c r="D23" s="5"/>
      <c r="E23" s="5"/>
      <c r="F23" s="5"/>
      <c r="G23" s="20"/>
      <c r="H23" s="20"/>
      <c r="I23" s="21" t="str">
        <f aca="false">IF(OR($G23="",$H23=""),"",IF($H23&lt;=$G23,"",$H23-$G23))</f>
        <v/>
      </c>
      <c r="J23" s="19"/>
      <c r="K23" s="19"/>
      <c r="L23" s="19"/>
      <c r="M23" s="5"/>
      <c r="N23" s="19"/>
      <c r="O23" s="19"/>
      <c r="P23" s="22" t="str">
        <f aca="false">IF(COUNTA($A23:$H23,$J23:$O23)=0,"",IF(OR($A23="",$B23="",$C23="",$D23="",$E23="",$F23="",$G23="",$H23="",$L23="",$M23="",$O23=""),"REVISAR",IF($H23&lt;=$G23,"REVISAR","OK")))</f>
        <v/>
      </c>
      <c r="Q23" s="22" t="str">
        <f aca="false">IF(OR($A23="",$B23="",$F23="",$G23="",$H23="",$M23="Cancelada"),"",IF(COUNTIFS($B$6:$B$105,$B23,$F$6:$F$105,$F23,$G$6:$G$105,"&lt;"&amp;$H23,$H$6:$H$105,"&gt;"&amp;$G23,$M$6:$M$105,"&lt;&gt;Cancelada")&gt;1,"SOLAPE",""))</f>
        <v/>
      </c>
    </row>
    <row r="24" customFormat="false" ht="31.5" hidden="false" customHeight="true" outlineLevel="0" collapsed="false">
      <c r="A24" s="5"/>
      <c r="B24" s="4"/>
      <c r="C24" s="19"/>
      <c r="D24" s="5"/>
      <c r="E24" s="5"/>
      <c r="F24" s="5"/>
      <c r="G24" s="20"/>
      <c r="H24" s="20"/>
      <c r="I24" s="21" t="str">
        <f aca="false">IF(OR($G24="",$H24=""),"",IF($H24&lt;=$G24,"",$H24-$G24))</f>
        <v/>
      </c>
      <c r="J24" s="19"/>
      <c r="K24" s="19"/>
      <c r="L24" s="19"/>
      <c r="M24" s="5"/>
      <c r="N24" s="19"/>
      <c r="O24" s="19"/>
      <c r="P24" s="22" t="str">
        <f aca="false">IF(COUNTA($A24:$H24,$J24:$O24)=0,"",IF(OR($A24="",$B24="",$C24="",$D24="",$E24="",$F24="",$G24="",$H24="",$L24="",$M24="",$O24=""),"REVISAR",IF($H24&lt;=$G24,"REVISAR","OK")))</f>
        <v/>
      </c>
      <c r="Q24" s="22" t="str">
        <f aca="false">IF(OR($A24="",$B24="",$F24="",$G24="",$H24="",$M24="Cancelada"),"",IF(COUNTIFS($B$6:$B$105,$B24,$F$6:$F$105,$F24,$G$6:$G$105,"&lt;"&amp;$H24,$H$6:$H$105,"&gt;"&amp;$G24,$M$6:$M$105,"&lt;&gt;Cancelada")&gt;1,"SOLAPE",""))</f>
        <v/>
      </c>
    </row>
    <row r="25" customFormat="false" ht="31.5" hidden="false" customHeight="true" outlineLevel="0" collapsed="false">
      <c r="A25" s="5"/>
      <c r="B25" s="4"/>
      <c r="C25" s="19"/>
      <c r="D25" s="5"/>
      <c r="E25" s="5"/>
      <c r="F25" s="5"/>
      <c r="G25" s="20"/>
      <c r="H25" s="20"/>
      <c r="I25" s="21" t="str">
        <f aca="false">IF(OR($G25="",$H25=""),"",IF($H25&lt;=$G25,"",$H25-$G25))</f>
        <v/>
      </c>
      <c r="J25" s="19"/>
      <c r="K25" s="19"/>
      <c r="L25" s="19"/>
      <c r="M25" s="5"/>
      <c r="N25" s="19"/>
      <c r="O25" s="19"/>
      <c r="P25" s="22" t="str">
        <f aca="false">IF(COUNTA($A25:$H25,$J25:$O25)=0,"",IF(OR($A25="",$B25="",$C25="",$D25="",$E25="",$F25="",$G25="",$H25="",$L25="",$M25="",$O25=""),"REVISAR",IF($H25&lt;=$G25,"REVISAR","OK")))</f>
        <v/>
      </c>
      <c r="Q25" s="22" t="str">
        <f aca="false">IF(OR($A25="",$B25="",$F25="",$G25="",$H25="",$M25="Cancelada"),"",IF(COUNTIFS($B$6:$B$105,$B25,$F$6:$F$105,$F25,$G$6:$G$105,"&lt;"&amp;$H25,$H$6:$H$105,"&gt;"&amp;$G25,$M$6:$M$105,"&lt;&gt;Cancelada")&gt;1,"SOLAPE",""))</f>
        <v/>
      </c>
    </row>
    <row r="26" customFormat="false" ht="31.5" hidden="false" customHeight="true" outlineLevel="0" collapsed="false">
      <c r="A26" s="5"/>
      <c r="B26" s="4"/>
      <c r="C26" s="19"/>
      <c r="D26" s="5"/>
      <c r="E26" s="5"/>
      <c r="F26" s="5"/>
      <c r="G26" s="20"/>
      <c r="H26" s="20"/>
      <c r="I26" s="21" t="str">
        <f aca="false">IF(OR($G26="",$H26=""),"",IF($H26&lt;=$G26,"",$H26-$G26))</f>
        <v/>
      </c>
      <c r="J26" s="19"/>
      <c r="K26" s="19"/>
      <c r="L26" s="19"/>
      <c r="M26" s="5"/>
      <c r="N26" s="19"/>
      <c r="O26" s="19"/>
      <c r="P26" s="22" t="str">
        <f aca="false">IF(COUNTA($A26:$H26,$J26:$O26)=0,"",IF(OR($A26="",$B26="",$C26="",$D26="",$E26="",$F26="",$G26="",$H26="",$L26="",$M26="",$O26=""),"REVISAR",IF($H26&lt;=$G26,"REVISAR","OK")))</f>
        <v/>
      </c>
      <c r="Q26" s="22" t="str">
        <f aca="false">IF(OR($A26="",$B26="",$F26="",$G26="",$H26="",$M26="Cancelada"),"",IF(COUNTIFS($B$6:$B$105,$B26,$F$6:$F$105,$F26,$G$6:$G$105,"&lt;"&amp;$H26,$H$6:$H$105,"&gt;"&amp;$G26,$M$6:$M$105,"&lt;&gt;Cancelada")&gt;1,"SOLAPE",""))</f>
        <v/>
      </c>
    </row>
    <row r="27" customFormat="false" ht="31.5" hidden="false" customHeight="true" outlineLevel="0" collapsed="false">
      <c r="A27" s="5"/>
      <c r="B27" s="4"/>
      <c r="C27" s="19"/>
      <c r="D27" s="5"/>
      <c r="E27" s="5"/>
      <c r="F27" s="5"/>
      <c r="G27" s="20"/>
      <c r="H27" s="20"/>
      <c r="I27" s="21" t="str">
        <f aca="false">IF(OR($G27="",$H27=""),"",IF($H27&lt;=$G27,"",$H27-$G27))</f>
        <v/>
      </c>
      <c r="J27" s="19"/>
      <c r="K27" s="19"/>
      <c r="L27" s="19"/>
      <c r="M27" s="5"/>
      <c r="N27" s="19"/>
      <c r="O27" s="19"/>
      <c r="P27" s="22" t="str">
        <f aca="false">IF(COUNTA($A27:$H27,$J27:$O27)=0,"",IF(OR($A27="",$B27="",$C27="",$D27="",$E27="",$F27="",$G27="",$H27="",$L27="",$M27="",$O27=""),"REVISAR",IF($H27&lt;=$G27,"REVISAR","OK")))</f>
        <v/>
      </c>
      <c r="Q27" s="22" t="str">
        <f aca="false">IF(OR($A27="",$B27="",$F27="",$G27="",$H27="",$M27="Cancelada"),"",IF(COUNTIFS($B$6:$B$105,$B27,$F$6:$F$105,$F27,$G$6:$G$105,"&lt;"&amp;$H27,$H$6:$H$105,"&gt;"&amp;$G27,$M$6:$M$105,"&lt;&gt;Cancelada")&gt;1,"SOLAPE",""))</f>
        <v/>
      </c>
    </row>
    <row r="28" customFormat="false" ht="31.5" hidden="false" customHeight="true" outlineLevel="0" collapsed="false">
      <c r="A28" s="5"/>
      <c r="B28" s="4"/>
      <c r="C28" s="19"/>
      <c r="D28" s="5"/>
      <c r="E28" s="5"/>
      <c r="F28" s="5"/>
      <c r="G28" s="20"/>
      <c r="H28" s="20"/>
      <c r="I28" s="21" t="str">
        <f aca="false">IF(OR($G28="",$H28=""),"",IF($H28&lt;=$G28,"",$H28-$G28))</f>
        <v/>
      </c>
      <c r="J28" s="19"/>
      <c r="K28" s="19"/>
      <c r="L28" s="19"/>
      <c r="M28" s="5"/>
      <c r="N28" s="19"/>
      <c r="O28" s="19"/>
      <c r="P28" s="22" t="str">
        <f aca="false">IF(COUNTA($A28:$H28,$J28:$O28)=0,"",IF(OR($A28="",$B28="",$C28="",$D28="",$E28="",$F28="",$G28="",$H28="",$L28="",$M28="",$O28=""),"REVISAR",IF($H28&lt;=$G28,"REVISAR","OK")))</f>
        <v/>
      </c>
      <c r="Q28" s="22" t="str">
        <f aca="false">IF(OR($A28="",$B28="",$F28="",$G28="",$H28="",$M28="Cancelada"),"",IF(COUNTIFS($B$6:$B$105,$B28,$F$6:$F$105,$F28,$G$6:$G$105,"&lt;"&amp;$H28,$H$6:$H$105,"&gt;"&amp;$G28,$M$6:$M$105,"&lt;&gt;Cancelada")&gt;1,"SOLAPE",""))</f>
        <v/>
      </c>
    </row>
    <row r="29" customFormat="false" ht="31.5" hidden="false" customHeight="true" outlineLevel="0" collapsed="false">
      <c r="A29" s="5"/>
      <c r="B29" s="4"/>
      <c r="C29" s="19"/>
      <c r="D29" s="5"/>
      <c r="E29" s="5"/>
      <c r="F29" s="5"/>
      <c r="G29" s="20"/>
      <c r="H29" s="20"/>
      <c r="I29" s="21" t="str">
        <f aca="false">IF(OR($G29="",$H29=""),"",IF($H29&lt;=$G29,"",$H29-$G29))</f>
        <v/>
      </c>
      <c r="J29" s="19"/>
      <c r="K29" s="19"/>
      <c r="L29" s="19"/>
      <c r="M29" s="5"/>
      <c r="N29" s="19"/>
      <c r="O29" s="19"/>
      <c r="P29" s="22" t="str">
        <f aca="false">IF(COUNTA($A29:$H29,$J29:$O29)=0,"",IF(OR($A29="",$B29="",$C29="",$D29="",$E29="",$F29="",$G29="",$H29="",$L29="",$M29="",$O29=""),"REVISAR",IF($H29&lt;=$G29,"REVISAR","OK")))</f>
        <v/>
      </c>
      <c r="Q29" s="22" t="str">
        <f aca="false">IF(OR($A29="",$B29="",$F29="",$G29="",$H29="",$M29="Cancelada"),"",IF(COUNTIFS($B$6:$B$105,$B29,$F$6:$F$105,$F29,$G$6:$G$105,"&lt;"&amp;$H29,$H$6:$H$105,"&gt;"&amp;$G29,$M$6:$M$105,"&lt;&gt;Cancelada")&gt;1,"SOLAPE",""))</f>
        <v/>
      </c>
    </row>
    <row r="30" customFormat="false" ht="31.5" hidden="false" customHeight="true" outlineLevel="0" collapsed="false">
      <c r="A30" s="5"/>
      <c r="B30" s="4"/>
      <c r="C30" s="19"/>
      <c r="D30" s="5"/>
      <c r="E30" s="5"/>
      <c r="F30" s="5"/>
      <c r="G30" s="20"/>
      <c r="H30" s="20"/>
      <c r="I30" s="21" t="str">
        <f aca="false">IF(OR($G30="",$H30=""),"",IF($H30&lt;=$G30,"",$H30-$G30))</f>
        <v/>
      </c>
      <c r="J30" s="19"/>
      <c r="K30" s="19"/>
      <c r="L30" s="19"/>
      <c r="M30" s="5"/>
      <c r="N30" s="19"/>
      <c r="O30" s="19"/>
      <c r="P30" s="22" t="str">
        <f aca="false">IF(COUNTA($A30:$H30,$J30:$O30)=0,"",IF(OR($A30="",$B30="",$C30="",$D30="",$E30="",$F30="",$G30="",$H30="",$L30="",$M30="",$O30=""),"REVISAR",IF($H30&lt;=$G30,"REVISAR","OK")))</f>
        <v/>
      </c>
      <c r="Q30" s="22" t="str">
        <f aca="false">IF(OR($A30="",$B30="",$F30="",$G30="",$H30="",$M30="Cancelada"),"",IF(COUNTIFS($B$6:$B$105,$B30,$F$6:$F$105,$F30,$G$6:$G$105,"&lt;"&amp;$H30,$H$6:$H$105,"&gt;"&amp;$G30,$M$6:$M$105,"&lt;&gt;Cancelada")&gt;1,"SOLAPE",""))</f>
        <v/>
      </c>
    </row>
    <row r="31" customFormat="false" ht="31.5" hidden="false" customHeight="true" outlineLevel="0" collapsed="false">
      <c r="A31" s="5"/>
      <c r="B31" s="4"/>
      <c r="C31" s="19"/>
      <c r="D31" s="5"/>
      <c r="E31" s="5"/>
      <c r="F31" s="5"/>
      <c r="G31" s="20"/>
      <c r="H31" s="20"/>
      <c r="I31" s="21" t="str">
        <f aca="false">IF(OR($G31="",$H31=""),"",IF($H31&lt;=$G31,"",$H31-$G31))</f>
        <v/>
      </c>
      <c r="J31" s="19"/>
      <c r="K31" s="19"/>
      <c r="L31" s="19"/>
      <c r="M31" s="5"/>
      <c r="N31" s="19"/>
      <c r="O31" s="19"/>
      <c r="P31" s="22" t="str">
        <f aca="false">IF(COUNTA($A31:$H31,$J31:$O31)=0,"",IF(OR($A31="",$B31="",$C31="",$D31="",$E31="",$F31="",$G31="",$H31="",$L31="",$M31="",$O31=""),"REVISAR",IF($H31&lt;=$G31,"REVISAR","OK")))</f>
        <v/>
      </c>
      <c r="Q31" s="22" t="str">
        <f aca="false">IF(OR($A31="",$B31="",$F31="",$G31="",$H31="",$M31="Cancelada"),"",IF(COUNTIFS($B$6:$B$105,$B31,$F$6:$F$105,$F31,$G$6:$G$105,"&lt;"&amp;$H31,$H$6:$H$105,"&gt;"&amp;$G31,$M$6:$M$105,"&lt;&gt;Cancelada")&gt;1,"SOLAPE",""))</f>
        <v/>
      </c>
    </row>
    <row r="32" customFormat="false" ht="31.5" hidden="false" customHeight="true" outlineLevel="0" collapsed="false">
      <c r="A32" s="5"/>
      <c r="B32" s="4"/>
      <c r="C32" s="19"/>
      <c r="D32" s="5"/>
      <c r="E32" s="5"/>
      <c r="F32" s="5"/>
      <c r="G32" s="20"/>
      <c r="H32" s="20"/>
      <c r="I32" s="21" t="str">
        <f aca="false">IF(OR($G32="",$H32=""),"",IF($H32&lt;=$G32,"",$H32-$G32))</f>
        <v/>
      </c>
      <c r="J32" s="19"/>
      <c r="K32" s="19"/>
      <c r="L32" s="19"/>
      <c r="M32" s="5"/>
      <c r="N32" s="19"/>
      <c r="O32" s="19"/>
      <c r="P32" s="22" t="str">
        <f aca="false">IF(COUNTA($A32:$H32,$J32:$O32)=0,"",IF(OR($A32="",$B32="",$C32="",$D32="",$E32="",$F32="",$G32="",$H32="",$L32="",$M32="",$O32=""),"REVISAR",IF($H32&lt;=$G32,"REVISAR","OK")))</f>
        <v/>
      </c>
      <c r="Q32" s="22" t="str">
        <f aca="false">IF(OR($A32="",$B32="",$F32="",$G32="",$H32="",$M32="Cancelada"),"",IF(COUNTIFS($B$6:$B$105,$B32,$F$6:$F$105,$F32,$G$6:$G$105,"&lt;"&amp;$H32,$H$6:$H$105,"&gt;"&amp;$G32,$M$6:$M$105,"&lt;&gt;Cancelada")&gt;1,"SOLAPE",""))</f>
        <v/>
      </c>
    </row>
    <row r="33" customFormat="false" ht="31.5" hidden="false" customHeight="true" outlineLevel="0" collapsed="false">
      <c r="A33" s="5"/>
      <c r="B33" s="4"/>
      <c r="C33" s="19"/>
      <c r="D33" s="5"/>
      <c r="E33" s="5"/>
      <c r="F33" s="5"/>
      <c r="G33" s="20"/>
      <c r="H33" s="20"/>
      <c r="I33" s="21" t="str">
        <f aca="false">IF(OR($G33="",$H33=""),"",IF($H33&lt;=$G33,"",$H33-$G33))</f>
        <v/>
      </c>
      <c r="J33" s="19"/>
      <c r="K33" s="19"/>
      <c r="L33" s="19"/>
      <c r="M33" s="5"/>
      <c r="N33" s="19"/>
      <c r="O33" s="19"/>
      <c r="P33" s="22" t="str">
        <f aca="false">IF(COUNTA($A33:$H33,$J33:$O33)=0,"",IF(OR($A33="",$B33="",$C33="",$D33="",$E33="",$F33="",$G33="",$H33="",$L33="",$M33="",$O33=""),"REVISAR",IF($H33&lt;=$G33,"REVISAR","OK")))</f>
        <v/>
      </c>
      <c r="Q33" s="22" t="str">
        <f aca="false">IF(OR($A33="",$B33="",$F33="",$G33="",$H33="",$M33="Cancelada"),"",IF(COUNTIFS($B$6:$B$105,$B33,$F$6:$F$105,$F33,$G$6:$G$105,"&lt;"&amp;$H33,$H$6:$H$105,"&gt;"&amp;$G33,$M$6:$M$105,"&lt;&gt;Cancelada")&gt;1,"SOLAPE",""))</f>
        <v/>
      </c>
    </row>
    <row r="34" customFormat="false" ht="31.5" hidden="false" customHeight="true" outlineLevel="0" collapsed="false">
      <c r="A34" s="5"/>
      <c r="B34" s="4"/>
      <c r="C34" s="19"/>
      <c r="D34" s="5"/>
      <c r="E34" s="5"/>
      <c r="F34" s="5"/>
      <c r="G34" s="20"/>
      <c r="H34" s="20"/>
      <c r="I34" s="21" t="str">
        <f aca="false">IF(OR($G34="",$H34=""),"",IF($H34&lt;=$G34,"",$H34-$G34))</f>
        <v/>
      </c>
      <c r="J34" s="19"/>
      <c r="K34" s="19"/>
      <c r="L34" s="19"/>
      <c r="M34" s="5"/>
      <c r="N34" s="19"/>
      <c r="O34" s="19"/>
      <c r="P34" s="22" t="str">
        <f aca="false">IF(COUNTA($A34:$H34,$J34:$O34)=0,"",IF(OR($A34="",$B34="",$C34="",$D34="",$E34="",$F34="",$G34="",$H34="",$L34="",$M34="",$O34=""),"REVISAR",IF($H34&lt;=$G34,"REVISAR","OK")))</f>
        <v/>
      </c>
      <c r="Q34" s="22" t="str">
        <f aca="false">IF(OR($A34="",$B34="",$F34="",$G34="",$H34="",$M34="Cancelada"),"",IF(COUNTIFS($B$6:$B$105,$B34,$F$6:$F$105,$F34,$G$6:$G$105,"&lt;"&amp;$H34,$H$6:$H$105,"&gt;"&amp;$G34,$M$6:$M$105,"&lt;&gt;Cancelada")&gt;1,"SOLAPE",""))</f>
        <v/>
      </c>
    </row>
    <row r="35" customFormat="false" ht="31.5" hidden="false" customHeight="true" outlineLevel="0" collapsed="false">
      <c r="A35" s="5"/>
      <c r="B35" s="4"/>
      <c r="C35" s="19"/>
      <c r="D35" s="5"/>
      <c r="E35" s="5"/>
      <c r="F35" s="5"/>
      <c r="G35" s="20"/>
      <c r="H35" s="20"/>
      <c r="I35" s="21" t="str">
        <f aca="false">IF(OR($G35="",$H35=""),"",IF($H35&lt;=$G35,"",$H35-$G35))</f>
        <v/>
      </c>
      <c r="J35" s="19"/>
      <c r="K35" s="19"/>
      <c r="L35" s="19"/>
      <c r="M35" s="5"/>
      <c r="N35" s="19"/>
      <c r="O35" s="19"/>
      <c r="P35" s="22" t="str">
        <f aca="false">IF(COUNTA($A35:$H35,$J35:$O35)=0,"",IF(OR($A35="",$B35="",$C35="",$D35="",$E35="",$F35="",$G35="",$H35="",$L35="",$M35="",$O35=""),"REVISAR",IF($H35&lt;=$G35,"REVISAR","OK")))</f>
        <v/>
      </c>
      <c r="Q35" s="22" t="str">
        <f aca="false">IF(OR($A35="",$B35="",$F35="",$G35="",$H35="",$M35="Cancelada"),"",IF(COUNTIFS($B$6:$B$105,$B35,$F$6:$F$105,$F35,$G$6:$G$105,"&lt;"&amp;$H35,$H$6:$H$105,"&gt;"&amp;$G35,$M$6:$M$105,"&lt;&gt;Cancelada")&gt;1,"SOLAPE",""))</f>
        <v/>
      </c>
    </row>
    <row r="36" customFormat="false" ht="31.5" hidden="false" customHeight="true" outlineLevel="0" collapsed="false">
      <c r="A36" s="5"/>
      <c r="B36" s="4"/>
      <c r="C36" s="19"/>
      <c r="D36" s="5"/>
      <c r="E36" s="5"/>
      <c r="F36" s="5"/>
      <c r="G36" s="20"/>
      <c r="H36" s="20"/>
      <c r="I36" s="21" t="str">
        <f aca="false">IF(OR($G36="",$H36=""),"",IF($H36&lt;=$G36,"",$H36-$G36))</f>
        <v/>
      </c>
      <c r="J36" s="19"/>
      <c r="K36" s="19"/>
      <c r="L36" s="19"/>
      <c r="M36" s="5"/>
      <c r="N36" s="19"/>
      <c r="O36" s="19"/>
      <c r="P36" s="22" t="str">
        <f aca="false">IF(COUNTA($A36:$H36,$J36:$O36)=0,"",IF(OR($A36="",$B36="",$C36="",$D36="",$E36="",$F36="",$G36="",$H36="",$L36="",$M36="",$O36=""),"REVISAR",IF($H36&lt;=$G36,"REVISAR","OK")))</f>
        <v/>
      </c>
      <c r="Q36" s="22" t="str">
        <f aca="false">IF(OR($A36="",$B36="",$F36="",$G36="",$H36="",$M36="Cancelada"),"",IF(COUNTIFS($B$6:$B$105,$B36,$F$6:$F$105,$F36,$G$6:$G$105,"&lt;"&amp;$H36,$H$6:$H$105,"&gt;"&amp;$G36,$M$6:$M$105,"&lt;&gt;Cancelada")&gt;1,"SOLAPE",""))</f>
        <v/>
      </c>
    </row>
    <row r="37" customFormat="false" ht="31.5" hidden="false" customHeight="true" outlineLevel="0" collapsed="false">
      <c r="A37" s="5"/>
      <c r="B37" s="4"/>
      <c r="C37" s="19"/>
      <c r="D37" s="5"/>
      <c r="E37" s="5"/>
      <c r="F37" s="5"/>
      <c r="G37" s="20"/>
      <c r="H37" s="20"/>
      <c r="I37" s="21" t="str">
        <f aca="false">IF(OR($G37="",$H37=""),"",IF($H37&lt;=$G37,"",$H37-$G37))</f>
        <v/>
      </c>
      <c r="J37" s="19"/>
      <c r="K37" s="19"/>
      <c r="L37" s="19"/>
      <c r="M37" s="5"/>
      <c r="N37" s="19"/>
      <c r="O37" s="19"/>
      <c r="P37" s="22" t="str">
        <f aca="false">IF(COUNTA($A37:$H37,$J37:$O37)=0,"",IF(OR($A37="",$B37="",$C37="",$D37="",$E37="",$F37="",$G37="",$H37="",$L37="",$M37="",$O37=""),"REVISAR",IF($H37&lt;=$G37,"REVISAR","OK")))</f>
        <v/>
      </c>
      <c r="Q37" s="22" t="str">
        <f aca="false">IF(OR($A37="",$B37="",$F37="",$G37="",$H37="",$M37="Cancelada"),"",IF(COUNTIFS($B$6:$B$105,$B37,$F$6:$F$105,$F37,$G$6:$G$105,"&lt;"&amp;$H37,$H$6:$H$105,"&gt;"&amp;$G37,$M$6:$M$105,"&lt;&gt;Cancelada")&gt;1,"SOLAPE",""))</f>
        <v/>
      </c>
    </row>
    <row r="38" customFormat="false" ht="31.5" hidden="false" customHeight="true" outlineLevel="0" collapsed="false">
      <c r="A38" s="5"/>
      <c r="B38" s="4"/>
      <c r="C38" s="19"/>
      <c r="D38" s="5"/>
      <c r="E38" s="5"/>
      <c r="F38" s="5"/>
      <c r="G38" s="20"/>
      <c r="H38" s="20"/>
      <c r="I38" s="21" t="str">
        <f aca="false">IF(OR($G38="",$H38=""),"",IF($H38&lt;=$G38,"",$H38-$G38))</f>
        <v/>
      </c>
      <c r="J38" s="19"/>
      <c r="K38" s="19"/>
      <c r="L38" s="19"/>
      <c r="M38" s="5"/>
      <c r="N38" s="19"/>
      <c r="O38" s="19"/>
      <c r="P38" s="22" t="str">
        <f aca="false">IF(COUNTA($A38:$H38,$J38:$O38)=0,"",IF(OR($A38="",$B38="",$C38="",$D38="",$E38="",$F38="",$G38="",$H38="",$L38="",$M38="",$O38=""),"REVISAR",IF($H38&lt;=$G38,"REVISAR","OK")))</f>
        <v/>
      </c>
      <c r="Q38" s="22" t="str">
        <f aca="false">IF(OR($A38="",$B38="",$F38="",$G38="",$H38="",$M38="Cancelada"),"",IF(COUNTIFS($B$6:$B$105,$B38,$F$6:$F$105,$F38,$G$6:$G$105,"&lt;"&amp;$H38,$H$6:$H$105,"&gt;"&amp;$G38,$M$6:$M$105,"&lt;&gt;Cancelada")&gt;1,"SOLAPE",""))</f>
        <v/>
      </c>
    </row>
    <row r="39" customFormat="false" ht="31.5" hidden="false" customHeight="true" outlineLevel="0" collapsed="false">
      <c r="A39" s="5"/>
      <c r="B39" s="4"/>
      <c r="C39" s="19"/>
      <c r="D39" s="5"/>
      <c r="E39" s="5"/>
      <c r="F39" s="5"/>
      <c r="G39" s="20"/>
      <c r="H39" s="20"/>
      <c r="I39" s="21" t="str">
        <f aca="false">IF(OR($G39="",$H39=""),"",IF($H39&lt;=$G39,"",$H39-$G39))</f>
        <v/>
      </c>
      <c r="J39" s="19"/>
      <c r="K39" s="19"/>
      <c r="L39" s="19"/>
      <c r="M39" s="5"/>
      <c r="N39" s="19"/>
      <c r="O39" s="19"/>
      <c r="P39" s="22" t="str">
        <f aca="false">IF(COUNTA($A39:$H39,$J39:$O39)=0,"",IF(OR($A39="",$B39="",$C39="",$D39="",$E39="",$F39="",$G39="",$H39="",$L39="",$M39="",$O39=""),"REVISAR",IF($H39&lt;=$G39,"REVISAR","OK")))</f>
        <v/>
      </c>
      <c r="Q39" s="22" t="str">
        <f aca="false">IF(OR($A39="",$B39="",$F39="",$G39="",$H39="",$M39="Cancelada"),"",IF(COUNTIFS($B$6:$B$105,$B39,$F$6:$F$105,$F39,$G$6:$G$105,"&lt;"&amp;$H39,$H$6:$H$105,"&gt;"&amp;$G39,$M$6:$M$105,"&lt;&gt;Cancelada")&gt;1,"SOLAPE",""))</f>
        <v/>
      </c>
    </row>
    <row r="40" customFormat="false" ht="31.5" hidden="false" customHeight="true" outlineLevel="0" collapsed="false">
      <c r="A40" s="5"/>
      <c r="B40" s="4"/>
      <c r="C40" s="19"/>
      <c r="D40" s="5"/>
      <c r="E40" s="5"/>
      <c r="F40" s="5"/>
      <c r="G40" s="20"/>
      <c r="H40" s="20"/>
      <c r="I40" s="21" t="str">
        <f aca="false">IF(OR($G40="",$H40=""),"",IF($H40&lt;=$G40,"",$H40-$G40))</f>
        <v/>
      </c>
      <c r="J40" s="19"/>
      <c r="K40" s="19"/>
      <c r="L40" s="19"/>
      <c r="M40" s="5"/>
      <c r="N40" s="19"/>
      <c r="O40" s="19"/>
      <c r="P40" s="22" t="str">
        <f aca="false">IF(COUNTA($A40:$H40,$J40:$O40)=0,"",IF(OR($A40="",$B40="",$C40="",$D40="",$E40="",$F40="",$G40="",$H40="",$L40="",$M40="",$O40=""),"REVISAR",IF($H40&lt;=$G40,"REVISAR","OK")))</f>
        <v/>
      </c>
      <c r="Q40" s="22" t="str">
        <f aca="false">IF(OR($A40="",$B40="",$F40="",$G40="",$H40="",$M40="Cancelada"),"",IF(COUNTIFS($B$6:$B$105,$B40,$F$6:$F$105,$F40,$G$6:$G$105,"&lt;"&amp;$H40,$H$6:$H$105,"&gt;"&amp;$G40,$M$6:$M$105,"&lt;&gt;Cancelada")&gt;1,"SOLAPE",""))</f>
        <v/>
      </c>
    </row>
    <row r="41" customFormat="false" ht="31.5" hidden="false" customHeight="true" outlineLevel="0" collapsed="false">
      <c r="A41" s="5"/>
      <c r="B41" s="4"/>
      <c r="C41" s="19"/>
      <c r="D41" s="5"/>
      <c r="E41" s="5"/>
      <c r="F41" s="5"/>
      <c r="G41" s="20"/>
      <c r="H41" s="20"/>
      <c r="I41" s="21" t="str">
        <f aca="false">IF(OR($G41="",$H41=""),"",IF($H41&lt;=$G41,"",$H41-$G41))</f>
        <v/>
      </c>
      <c r="J41" s="19"/>
      <c r="K41" s="19"/>
      <c r="L41" s="19"/>
      <c r="M41" s="5"/>
      <c r="N41" s="19"/>
      <c r="O41" s="19"/>
      <c r="P41" s="22" t="str">
        <f aca="false">IF(COUNTA($A41:$H41,$J41:$O41)=0,"",IF(OR($A41="",$B41="",$C41="",$D41="",$E41="",$F41="",$G41="",$H41="",$L41="",$M41="",$O41=""),"REVISAR",IF($H41&lt;=$G41,"REVISAR","OK")))</f>
        <v/>
      </c>
      <c r="Q41" s="22" t="str">
        <f aca="false">IF(OR($A41="",$B41="",$F41="",$G41="",$H41="",$M41="Cancelada"),"",IF(COUNTIFS($B$6:$B$105,$B41,$F$6:$F$105,$F41,$G$6:$G$105,"&lt;"&amp;$H41,$H$6:$H$105,"&gt;"&amp;$G41,$M$6:$M$105,"&lt;&gt;Cancelada")&gt;1,"SOLAPE",""))</f>
        <v/>
      </c>
    </row>
    <row r="42" customFormat="false" ht="31.5" hidden="false" customHeight="true" outlineLevel="0" collapsed="false">
      <c r="A42" s="5"/>
      <c r="B42" s="4"/>
      <c r="C42" s="19"/>
      <c r="D42" s="5"/>
      <c r="E42" s="5"/>
      <c r="F42" s="5"/>
      <c r="G42" s="20"/>
      <c r="H42" s="20"/>
      <c r="I42" s="21" t="str">
        <f aca="false">IF(OR($G42="",$H42=""),"",IF($H42&lt;=$G42,"",$H42-$G42))</f>
        <v/>
      </c>
      <c r="J42" s="19"/>
      <c r="K42" s="19"/>
      <c r="L42" s="19"/>
      <c r="M42" s="5"/>
      <c r="N42" s="19"/>
      <c r="O42" s="19"/>
      <c r="P42" s="22" t="str">
        <f aca="false">IF(COUNTA($A42:$H42,$J42:$O42)=0,"",IF(OR($A42="",$B42="",$C42="",$D42="",$E42="",$F42="",$G42="",$H42="",$L42="",$M42="",$O42=""),"REVISAR",IF($H42&lt;=$G42,"REVISAR","OK")))</f>
        <v/>
      </c>
      <c r="Q42" s="22" t="str">
        <f aca="false">IF(OR($A42="",$B42="",$F42="",$G42="",$H42="",$M42="Cancelada"),"",IF(COUNTIFS($B$6:$B$105,$B42,$F$6:$F$105,$F42,$G$6:$G$105,"&lt;"&amp;$H42,$H$6:$H$105,"&gt;"&amp;$G42,$M$6:$M$105,"&lt;&gt;Cancelada")&gt;1,"SOLAPE",""))</f>
        <v/>
      </c>
    </row>
    <row r="43" customFormat="false" ht="31.5" hidden="false" customHeight="true" outlineLevel="0" collapsed="false">
      <c r="A43" s="5"/>
      <c r="B43" s="4"/>
      <c r="C43" s="19"/>
      <c r="D43" s="5"/>
      <c r="E43" s="5"/>
      <c r="F43" s="5"/>
      <c r="G43" s="20"/>
      <c r="H43" s="20"/>
      <c r="I43" s="21" t="str">
        <f aca="false">IF(OR($G43="",$H43=""),"",IF($H43&lt;=$G43,"",$H43-$G43))</f>
        <v/>
      </c>
      <c r="J43" s="19"/>
      <c r="K43" s="19"/>
      <c r="L43" s="19"/>
      <c r="M43" s="5"/>
      <c r="N43" s="19"/>
      <c r="O43" s="19"/>
      <c r="P43" s="22" t="str">
        <f aca="false">IF(COUNTA($A43:$H43,$J43:$O43)=0,"",IF(OR($A43="",$B43="",$C43="",$D43="",$E43="",$F43="",$G43="",$H43="",$L43="",$M43="",$O43=""),"REVISAR",IF($H43&lt;=$G43,"REVISAR","OK")))</f>
        <v/>
      </c>
      <c r="Q43" s="22" t="str">
        <f aca="false">IF(OR($A43="",$B43="",$F43="",$G43="",$H43="",$M43="Cancelada"),"",IF(COUNTIFS($B$6:$B$105,$B43,$F$6:$F$105,$F43,$G$6:$G$105,"&lt;"&amp;$H43,$H$6:$H$105,"&gt;"&amp;$G43,$M$6:$M$105,"&lt;&gt;Cancelada")&gt;1,"SOLAPE",""))</f>
        <v/>
      </c>
    </row>
    <row r="44" customFormat="false" ht="31.5" hidden="false" customHeight="true" outlineLevel="0" collapsed="false">
      <c r="A44" s="5"/>
      <c r="B44" s="4"/>
      <c r="C44" s="19"/>
      <c r="D44" s="5"/>
      <c r="E44" s="5"/>
      <c r="F44" s="5"/>
      <c r="G44" s="20"/>
      <c r="H44" s="20"/>
      <c r="I44" s="21" t="str">
        <f aca="false">IF(OR($G44="",$H44=""),"",IF($H44&lt;=$G44,"",$H44-$G44))</f>
        <v/>
      </c>
      <c r="J44" s="19"/>
      <c r="K44" s="19"/>
      <c r="L44" s="19"/>
      <c r="M44" s="5"/>
      <c r="N44" s="19"/>
      <c r="O44" s="19"/>
      <c r="P44" s="22" t="str">
        <f aca="false">IF(COUNTA($A44:$H44,$J44:$O44)=0,"",IF(OR($A44="",$B44="",$C44="",$D44="",$E44="",$F44="",$G44="",$H44="",$L44="",$M44="",$O44=""),"REVISAR",IF($H44&lt;=$G44,"REVISAR","OK")))</f>
        <v/>
      </c>
      <c r="Q44" s="22" t="str">
        <f aca="false">IF(OR($A44="",$B44="",$F44="",$G44="",$H44="",$M44="Cancelada"),"",IF(COUNTIFS($B$6:$B$105,$B44,$F$6:$F$105,$F44,$G$6:$G$105,"&lt;"&amp;$H44,$H$6:$H$105,"&gt;"&amp;$G44,$M$6:$M$105,"&lt;&gt;Cancelada")&gt;1,"SOLAPE",""))</f>
        <v/>
      </c>
    </row>
    <row r="45" customFormat="false" ht="31.5" hidden="false" customHeight="true" outlineLevel="0" collapsed="false">
      <c r="A45" s="5"/>
      <c r="B45" s="4"/>
      <c r="C45" s="19"/>
      <c r="D45" s="5"/>
      <c r="E45" s="5"/>
      <c r="F45" s="5"/>
      <c r="G45" s="20"/>
      <c r="H45" s="20"/>
      <c r="I45" s="21" t="str">
        <f aca="false">IF(OR($G45="",$H45=""),"",IF($H45&lt;=$G45,"",$H45-$G45))</f>
        <v/>
      </c>
      <c r="J45" s="19"/>
      <c r="K45" s="19"/>
      <c r="L45" s="19"/>
      <c r="M45" s="5"/>
      <c r="N45" s="19"/>
      <c r="O45" s="19"/>
      <c r="P45" s="22" t="str">
        <f aca="false">IF(COUNTA($A45:$H45,$J45:$O45)=0,"",IF(OR($A45="",$B45="",$C45="",$D45="",$E45="",$F45="",$G45="",$H45="",$L45="",$M45="",$O45=""),"REVISAR",IF($H45&lt;=$G45,"REVISAR","OK")))</f>
        <v/>
      </c>
      <c r="Q45" s="22" t="str">
        <f aca="false">IF(OR($A45="",$B45="",$F45="",$G45="",$H45="",$M45="Cancelada"),"",IF(COUNTIFS($B$6:$B$105,$B45,$F$6:$F$105,$F45,$G$6:$G$105,"&lt;"&amp;$H45,$H$6:$H$105,"&gt;"&amp;$G45,$M$6:$M$105,"&lt;&gt;Cancelada")&gt;1,"SOLAPE",""))</f>
        <v/>
      </c>
    </row>
    <row r="46" customFormat="false" ht="31.5" hidden="false" customHeight="true" outlineLevel="0" collapsed="false">
      <c r="A46" s="5"/>
      <c r="B46" s="4"/>
      <c r="C46" s="19"/>
      <c r="D46" s="5"/>
      <c r="E46" s="5"/>
      <c r="F46" s="5"/>
      <c r="G46" s="20"/>
      <c r="H46" s="20"/>
      <c r="I46" s="21" t="str">
        <f aca="false">IF(OR($G46="",$H46=""),"",IF($H46&lt;=$G46,"",$H46-$G46))</f>
        <v/>
      </c>
      <c r="J46" s="19"/>
      <c r="K46" s="19"/>
      <c r="L46" s="19"/>
      <c r="M46" s="5"/>
      <c r="N46" s="19"/>
      <c r="O46" s="19"/>
      <c r="P46" s="22" t="str">
        <f aca="false">IF(COUNTA($A46:$H46,$J46:$O46)=0,"",IF(OR($A46="",$B46="",$C46="",$D46="",$E46="",$F46="",$G46="",$H46="",$L46="",$M46="",$O46=""),"REVISAR",IF($H46&lt;=$G46,"REVISAR","OK")))</f>
        <v/>
      </c>
      <c r="Q46" s="22" t="str">
        <f aca="false">IF(OR($A46="",$B46="",$F46="",$G46="",$H46="",$M46="Cancelada"),"",IF(COUNTIFS($B$6:$B$105,$B46,$F$6:$F$105,$F46,$G$6:$G$105,"&lt;"&amp;$H46,$H$6:$H$105,"&gt;"&amp;$G46,$M$6:$M$105,"&lt;&gt;Cancelada")&gt;1,"SOLAPE",""))</f>
        <v/>
      </c>
    </row>
    <row r="47" customFormat="false" ht="31.5" hidden="false" customHeight="true" outlineLevel="0" collapsed="false">
      <c r="A47" s="5"/>
      <c r="B47" s="4"/>
      <c r="C47" s="19"/>
      <c r="D47" s="5"/>
      <c r="E47" s="5"/>
      <c r="F47" s="5"/>
      <c r="G47" s="20"/>
      <c r="H47" s="20"/>
      <c r="I47" s="21" t="str">
        <f aca="false">IF(OR($G47="",$H47=""),"",IF($H47&lt;=$G47,"",$H47-$G47))</f>
        <v/>
      </c>
      <c r="J47" s="19"/>
      <c r="K47" s="19"/>
      <c r="L47" s="19"/>
      <c r="M47" s="5"/>
      <c r="N47" s="19"/>
      <c r="O47" s="19"/>
      <c r="P47" s="22" t="str">
        <f aca="false">IF(COUNTA($A47:$H47,$J47:$O47)=0,"",IF(OR($A47="",$B47="",$C47="",$D47="",$E47="",$F47="",$G47="",$H47="",$L47="",$M47="",$O47=""),"REVISAR",IF($H47&lt;=$G47,"REVISAR","OK")))</f>
        <v/>
      </c>
      <c r="Q47" s="22" t="str">
        <f aca="false">IF(OR($A47="",$B47="",$F47="",$G47="",$H47="",$M47="Cancelada"),"",IF(COUNTIFS($B$6:$B$105,$B47,$F$6:$F$105,$F47,$G$6:$G$105,"&lt;"&amp;$H47,$H$6:$H$105,"&gt;"&amp;$G47,$M$6:$M$105,"&lt;&gt;Cancelada")&gt;1,"SOLAPE",""))</f>
        <v/>
      </c>
    </row>
    <row r="48" customFormat="false" ht="31.5" hidden="false" customHeight="true" outlineLevel="0" collapsed="false">
      <c r="A48" s="5"/>
      <c r="B48" s="4"/>
      <c r="C48" s="19"/>
      <c r="D48" s="5"/>
      <c r="E48" s="5"/>
      <c r="F48" s="5"/>
      <c r="G48" s="20"/>
      <c r="H48" s="20"/>
      <c r="I48" s="21" t="str">
        <f aca="false">IF(OR($G48="",$H48=""),"",IF($H48&lt;=$G48,"",$H48-$G48))</f>
        <v/>
      </c>
      <c r="J48" s="19"/>
      <c r="K48" s="19"/>
      <c r="L48" s="19"/>
      <c r="M48" s="5"/>
      <c r="N48" s="19"/>
      <c r="O48" s="19"/>
      <c r="P48" s="22" t="str">
        <f aca="false">IF(COUNTA($A48:$H48,$J48:$O48)=0,"",IF(OR($A48="",$B48="",$C48="",$D48="",$E48="",$F48="",$G48="",$H48="",$L48="",$M48="",$O48=""),"REVISAR",IF($H48&lt;=$G48,"REVISAR","OK")))</f>
        <v/>
      </c>
      <c r="Q48" s="22" t="str">
        <f aca="false">IF(OR($A48="",$B48="",$F48="",$G48="",$H48="",$M48="Cancelada"),"",IF(COUNTIFS($B$6:$B$105,$B48,$F$6:$F$105,$F48,$G$6:$G$105,"&lt;"&amp;$H48,$H$6:$H$105,"&gt;"&amp;$G48,$M$6:$M$105,"&lt;&gt;Cancelada")&gt;1,"SOLAPE",""))</f>
        <v/>
      </c>
    </row>
    <row r="49" customFormat="false" ht="31.5" hidden="false" customHeight="true" outlineLevel="0" collapsed="false">
      <c r="A49" s="5"/>
      <c r="B49" s="4"/>
      <c r="C49" s="19"/>
      <c r="D49" s="5"/>
      <c r="E49" s="5"/>
      <c r="F49" s="5"/>
      <c r="G49" s="20"/>
      <c r="H49" s="20"/>
      <c r="I49" s="21" t="str">
        <f aca="false">IF(OR($G49="",$H49=""),"",IF($H49&lt;=$G49,"",$H49-$G49))</f>
        <v/>
      </c>
      <c r="J49" s="19"/>
      <c r="K49" s="19"/>
      <c r="L49" s="19"/>
      <c r="M49" s="5"/>
      <c r="N49" s="19"/>
      <c r="O49" s="19"/>
      <c r="P49" s="22" t="str">
        <f aca="false">IF(COUNTA($A49:$H49,$J49:$O49)=0,"",IF(OR($A49="",$B49="",$C49="",$D49="",$E49="",$F49="",$G49="",$H49="",$L49="",$M49="",$O49=""),"REVISAR",IF($H49&lt;=$G49,"REVISAR","OK")))</f>
        <v/>
      </c>
      <c r="Q49" s="22" t="str">
        <f aca="false">IF(OR($A49="",$B49="",$F49="",$G49="",$H49="",$M49="Cancelada"),"",IF(COUNTIFS($B$6:$B$105,$B49,$F$6:$F$105,$F49,$G$6:$G$105,"&lt;"&amp;$H49,$H$6:$H$105,"&gt;"&amp;$G49,$M$6:$M$105,"&lt;&gt;Cancelada")&gt;1,"SOLAPE",""))</f>
        <v/>
      </c>
    </row>
    <row r="50" customFormat="false" ht="31.5" hidden="false" customHeight="true" outlineLevel="0" collapsed="false">
      <c r="A50" s="5"/>
      <c r="B50" s="4"/>
      <c r="C50" s="19"/>
      <c r="D50" s="5"/>
      <c r="E50" s="5"/>
      <c r="F50" s="5"/>
      <c r="G50" s="20"/>
      <c r="H50" s="20"/>
      <c r="I50" s="21" t="str">
        <f aca="false">IF(OR($G50="",$H50=""),"",IF($H50&lt;=$G50,"",$H50-$G50))</f>
        <v/>
      </c>
      <c r="J50" s="19"/>
      <c r="K50" s="19"/>
      <c r="L50" s="19"/>
      <c r="M50" s="5"/>
      <c r="N50" s="19"/>
      <c r="O50" s="19"/>
      <c r="P50" s="22" t="str">
        <f aca="false">IF(COUNTA($A50:$H50,$J50:$O50)=0,"",IF(OR($A50="",$B50="",$C50="",$D50="",$E50="",$F50="",$G50="",$H50="",$L50="",$M50="",$O50=""),"REVISAR",IF($H50&lt;=$G50,"REVISAR","OK")))</f>
        <v/>
      </c>
      <c r="Q50" s="22" t="str">
        <f aca="false">IF(OR($A50="",$B50="",$F50="",$G50="",$H50="",$M50="Cancelada"),"",IF(COUNTIFS($B$6:$B$105,$B50,$F$6:$F$105,$F50,$G$6:$G$105,"&lt;"&amp;$H50,$H$6:$H$105,"&gt;"&amp;$G50,$M$6:$M$105,"&lt;&gt;Cancelada")&gt;1,"SOLAPE",""))</f>
        <v/>
      </c>
    </row>
    <row r="51" customFormat="false" ht="31.5" hidden="false" customHeight="true" outlineLevel="0" collapsed="false">
      <c r="A51" s="5"/>
      <c r="B51" s="4"/>
      <c r="C51" s="19"/>
      <c r="D51" s="5"/>
      <c r="E51" s="5"/>
      <c r="F51" s="5"/>
      <c r="G51" s="20"/>
      <c r="H51" s="20"/>
      <c r="I51" s="21" t="str">
        <f aca="false">IF(OR($G51="",$H51=""),"",IF($H51&lt;=$G51,"",$H51-$G51))</f>
        <v/>
      </c>
      <c r="J51" s="19"/>
      <c r="K51" s="19"/>
      <c r="L51" s="19"/>
      <c r="M51" s="5"/>
      <c r="N51" s="19"/>
      <c r="O51" s="19"/>
      <c r="P51" s="22" t="str">
        <f aca="false">IF(COUNTA($A51:$H51,$J51:$O51)=0,"",IF(OR($A51="",$B51="",$C51="",$D51="",$E51="",$F51="",$G51="",$H51="",$L51="",$M51="",$O51=""),"REVISAR",IF($H51&lt;=$G51,"REVISAR","OK")))</f>
        <v/>
      </c>
      <c r="Q51" s="22" t="str">
        <f aca="false">IF(OR($A51="",$B51="",$F51="",$G51="",$H51="",$M51="Cancelada"),"",IF(COUNTIFS($B$6:$B$105,$B51,$F$6:$F$105,$F51,$G$6:$G$105,"&lt;"&amp;$H51,$H$6:$H$105,"&gt;"&amp;$G51,$M$6:$M$105,"&lt;&gt;Cancelada")&gt;1,"SOLAPE",""))</f>
        <v/>
      </c>
    </row>
    <row r="52" customFormat="false" ht="31.5" hidden="false" customHeight="true" outlineLevel="0" collapsed="false">
      <c r="A52" s="5"/>
      <c r="B52" s="4"/>
      <c r="C52" s="19"/>
      <c r="D52" s="5"/>
      <c r="E52" s="5"/>
      <c r="F52" s="5"/>
      <c r="G52" s="20"/>
      <c r="H52" s="20"/>
      <c r="I52" s="21" t="str">
        <f aca="false">IF(OR($G52="",$H52=""),"",IF($H52&lt;=$G52,"",$H52-$G52))</f>
        <v/>
      </c>
      <c r="J52" s="19"/>
      <c r="K52" s="19"/>
      <c r="L52" s="19"/>
      <c r="M52" s="5"/>
      <c r="N52" s="19"/>
      <c r="O52" s="19"/>
      <c r="P52" s="22" t="str">
        <f aca="false">IF(COUNTA($A52:$H52,$J52:$O52)=0,"",IF(OR($A52="",$B52="",$C52="",$D52="",$E52="",$F52="",$G52="",$H52="",$L52="",$M52="",$O52=""),"REVISAR",IF($H52&lt;=$G52,"REVISAR","OK")))</f>
        <v/>
      </c>
      <c r="Q52" s="22" t="str">
        <f aca="false">IF(OR($A52="",$B52="",$F52="",$G52="",$H52="",$M52="Cancelada"),"",IF(COUNTIFS($B$6:$B$105,$B52,$F$6:$F$105,$F52,$G$6:$G$105,"&lt;"&amp;$H52,$H$6:$H$105,"&gt;"&amp;$G52,$M$6:$M$105,"&lt;&gt;Cancelada")&gt;1,"SOLAPE",""))</f>
        <v/>
      </c>
    </row>
    <row r="53" customFormat="false" ht="31.5" hidden="false" customHeight="true" outlineLevel="0" collapsed="false">
      <c r="A53" s="5"/>
      <c r="B53" s="4"/>
      <c r="C53" s="19"/>
      <c r="D53" s="5"/>
      <c r="E53" s="5"/>
      <c r="F53" s="5"/>
      <c r="G53" s="20"/>
      <c r="H53" s="20"/>
      <c r="I53" s="21" t="str">
        <f aca="false">IF(OR($G53="",$H53=""),"",IF($H53&lt;=$G53,"",$H53-$G53))</f>
        <v/>
      </c>
      <c r="J53" s="19"/>
      <c r="K53" s="19"/>
      <c r="L53" s="19"/>
      <c r="M53" s="5"/>
      <c r="N53" s="19"/>
      <c r="O53" s="19"/>
      <c r="P53" s="22" t="str">
        <f aca="false">IF(COUNTA($A53:$H53,$J53:$O53)=0,"",IF(OR($A53="",$B53="",$C53="",$D53="",$E53="",$F53="",$G53="",$H53="",$L53="",$M53="",$O53=""),"REVISAR",IF($H53&lt;=$G53,"REVISAR","OK")))</f>
        <v/>
      </c>
      <c r="Q53" s="22" t="str">
        <f aca="false">IF(OR($A53="",$B53="",$F53="",$G53="",$H53="",$M53="Cancelada"),"",IF(COUNTIFS($B$6:$B$105,$B53,$F$6:$F$105,$F53,$G$6:$G$105,"&lt;"&amp;$H53,$H$6:$H$105,"&gt;"&amp;$G53,$M$6:$M$105,"&lt;&gt;Cancelada")&gt;1,"SOLAPE",""))</f>
        <v/>
      </c>
    </row>
    <row r="54" customFormat="false" ht="31.5" hidden="false" customHeight="true" outlineLevel="0" collapsed="false">
      <c r="A54" s="5"/>
      <c r="B54" s="4"/>
      <c r="C54" s="19"/>
      <c r="D54" s="5"/>
      <c r="E54" s="5"/>
      <c r="F54" s="5"/>
      <c r="G54" s="20"/>
      <c r="H54" s="20"/>
      <c r="I54" s="21" t="str">
        <f aca="false">IF(OR($G54="",$H54=""),"",IF($H54&lt;=$G54,"",$H54-$G54))</f>
        <v/>
      </c>
      <c r="J54" s="19"/>
      <c r="K54" s="19"/>
      <c r="L54" s="19"/>
      <c r="M54" s="5"/>
      <c r="N54" s="19"/>
      <c r="O54" s="19"/>
      <c r="P54" s="22" t="str">
        <f aca="false">IF(COUNTA($A54:$H54,$J54:$O54)=0,"",IF(OR($A54="",$B54="",$C54="",$D54="",$E54="",$F54="",$G54="",$H54="",$L54="",$M54="",$O54=""),"REVISAR",IF($H54&lt;=$G54,"REVISAR","OK")))</f>
        <v/>
      </c>
      <c r="Q54" s="22" t="str">
        <f aca="false">IF(OR($A54="",$B54="",$F54="",$G54="",$H54="",$M54="Cancelada"),"",IF(COUNTIFS($B$6:$B$105,$B54,$F$6:$F$105,$F54,$G$6:$G$105,"&lt;"&amp;$H54,$H$6:$H$105,"&gt;"&amp;$G54,$M$6:$M$105,"&lt;&gt;Cancelada")&gt;1,"SOLAPE",""))</f>
        <v/>
      </c>
    </row>
    <row r="55" customFormat="false" ht="31.5" hidden="false" customHeight="true" outlineLevel="0" collapsed="false">
      <c r="A55" s="5"/>
      <c r="B55" s="4"/>
      <c r="C55" s="19"/>
      <c r="D55" s="5"/>
      <c r="E55" s="5"/>
      <c r="F55" s="5"/>
      <c r="G55" s="20"/>
      <c r="H55" s="20"/>
      <c r="I55" s="21" t="str">
        <f aca="false">IF(OR($G55="",$H55=""),"",IF($H55&lt;=$G55,"",$H55-$G55))</f>
        <v/>
      </c>
      <c r="J55" s="19"/>
      <c r="K55" s="19"/>
      <c r="L55" s="19"/>
      <c r="M55" s="5"/>
      <c r="N55" s="19"/>
      <c r="O55" s="19"/>
      <c r="P55" s="22" t="str">
        <f aca="false">IF(COUNTA($A55:$H55,$J55:$O55)=0,"",IF(OR($A55="",$B55="",$C55="",$D55="",$E55="",$F55="",$G55="",$H55="",$L55="",$M55="",$O55=""),"REVISAR",IF($H55&lt;=$G55,"REVISAR","OK")))</f>
        <v/>
      </c>
      <c r="Q55" s="22" t="str">
        <f aca="false">IF(OR($A55="",$B55="",$F55="",$G55="",$H55="",$M55="Cancelada"),"",IF(COUNTIFS($B$6:$B$105,$B55,$F$6:$F$105,$F55,$G$6:$G$105,"&lt;"&amp;$H55,$H$6:$H$105,"&gt;"&amp;$G55,$M$6:$M$105,"&lt;&gt;Cancelada")&gt;1,"SOLAPE",""))</f>
        <v/>
      </c>
    </row>
    <row r="56" customFormat="false" ht="31.5" hidden="false" customHeight="true" outlineLevel="0" collapsed="false">
      <c r="A56" s="5"/>
      <c r="B56" s="4"/>
      <c r="C56" s="19"/>
      <c r="D56" s="5"/>
      <c r="E56" s="5"/>
      <c r="F56" s="5"/>
      <c r="G56" s="20"/>
      <c r="H56" s="20"/>
      <c r="I56" s="21" t="str">
        <f aca="false">IF(OR($G56="",$H56=""),"",IF($H56&lt;=$G56,"",$H56-$G56))</f>
        <v/>
      </c>
      <c r="J56" s="19"/>
      <c r="K56" s="19"/>
      <c r="L56" s="19"/>
      <c r="M56" s="5"/>
      <c r="N56" s="19"/>
      <c r="O56" s="19"/>
      <c r="P56" s="22" t="str">
        <f aca="false">IF(COUNTA($A56:$H56,$J56:$O56)=0,"",IF(OR($A56="",$B56="",$C56="",$D56="",$E56="",$F56="",$G56="",$H56="",$L56="",$M56="",$O56=""),"REVISAR",IF($H56&lt;=$G56,"REVISAR","OK")))</f>
        <v/>
      </c>
      <c r="Q56" s="22" t="str">
        <f aca="false">IF(OR($A56="",$B56="",$F56="",$G56="",$H56="",$M56="Cancelada"),"",IF(COUNTIFS($B$6:$B$105,$B56,$F$6:$F$105,$F56,$G$6:$G$105,"&lt;"&amp;$H56,$H$6:$H$105,"&gt;"&amp;$G56,$M$6:$M$105,"&lt;&gt;Cancelada")&gt;1,"SOLAPE",""))</f>
        <v/>
      </c>
    </row>
    <row r="57" customFormat="false" ht="31.5" hidden="false" customHeight="true" outlineLevel="0" collapsed="false">
      <c r="A57" s="5"/>
      <c r="B57" s="4"/>
      <c r="C57" s="19"/>
      <c r="D57" s="5"/>
      <c r="E57" s="5"/>
      <c r="F57" s="5"/>
      <c r="G57" s="20"/>
      <c r="H57" s="20"/>
      <c r="I57" s="21" t="str">
        <f aca="false">IF(OR($G57="",$H57=""),"",IF($H57&lt;=$G57,"",$H57-$G57))</f>
        <v/>
      </c>
      <c r="J57" s="19"/>
      <c r="K57" s="19"/>
      <c r="L57" s="19"/>
      <c r="M57" s="5"/>
      <c r="N57" s="19"/>
      <c r="O57" s="19"/>
      <c r="P57" s="22" t="str">
        <f aca="false">IF(COUNTA($A57:$H57,$J57:$O57)=0,"",IF(OR($A57="",$B57="",$C57="",$D57="",$E57="",$F57="",$G57="",$H57="",$L57="",$M57="",$O57=""),"REVISAR",IF($H57&lt;=$G57,"REVISAR","OK")))</f>
        <v/>
      </c>
      <c r="Q57" s="22" t="str">
        <f aca="false">IF(OR($A57="",$B57="",$F57="",$G57="",$H57="",$M57="Cancelada"),"",IF(COUNTIFS($B$6:$B$105,$B57,$F$6:$F$105,$F57,$G$6:$G$105,"&lt;"&amp;$H57,$H$6:$H$105,"&gt;"&amp;$G57,$M$6:$M$105,"&lt;&gt;Cancelada")&gt;1,"SOLAPE",""))</f>
        <v/>
      </c>
    </row>
    <row r="58" customFormat="false" ht="31.5" hidden="false" customHeight="true" outlineLevel="0" collapsed="false">
      <c r="A58" s="5"/>
      <c r="B58" s="4"/>
      <c r="C58" s="19"/>
      <c r="D58" s="5"/>
      <c r="E58" s="5"/>
      <c r="F58" s="5"/>
      <c r="G58" s="20"/>
      <c r="H58" s="20"/>
      <c r="I58" s="21" t="str">
        <f aca="false">IF(OR($G58="",$H58=""),"",IF($H58&lt;=$G58,"",$H58-$G58))</f>
        <v/>
      </c>
      <c r="J58" s="19"/>
      <c r="K58" s="19"/>
      <c r="L58" s="19"/>
      <c r="M58" s="5"/>
      <c r="N58" s="19"/>
      <c r="O58" s="19"/>
      <c r="P58" s="22" t="str">
        <f aca="false">IF(COUNTA($A58:$H58,$J58:$O58)=0,"",IF(OR($A58="",$B58="",$C58="",$D58="",$E58="",$F58="",$G58="",$H58="",$L58="",$M58="",$O58=""),"REVISAR",IF($H58&lt;=$G58,"REVISAR","OK")))</f>
        <v/>
      </c>
      <c r="Q58" s="22" t="str">
        <f aca="false">IF(OR($A58="",$B58="",$F58="",$G58="",$H58="",$M58="Cancelada"),"",IF(COUNTIFS($B$6:$B$105,$B58,$F$6:$F$105,$F58,$G$6:$G$105,"&lt;"&amp;$H58,$H$6:$H$105,"&gt;"&amp;$G58,$M$6:$M$105,"&lt;&gt;Cancelada")&gt;1,"SOLAPE",""))</f>
        <v/>
      </c>
    </row>
    <row r="59" customFormat="false" ht="31.5" hidden="false" customHeight="true" outlineLevel="0" collapsed="false">
      <c r="A59" s="5"/>
      <c r="B59" s="4"/>
      <c r="C59" s="19"/>
      <c r="D59" s="5"/>
      <c r="E59" s="5"/>
      <c r="F59" s="5"/>
      <c r="G59" s="20"/>
      <c r="H59" s="20"/>
      <c r="I59" s="21" t="str">
        <f aca="false">IF(OR($G59="",$H59=""),"",IF($H59&lt;=$G59,"",$H59-$G59))</f>
        <v/>
      </c>
      <c r="J59" s="19"/>
      <c r="K59" s="19"/>
      <c r="L59" s="19"/>
      <c r="M59" s="5"/>
      <c r="N59" s="19"/>
      <c r="O59" s="19"/>
      <c r="P59" s="22" t="str">
        <f aca="false">IF(COUNTA($A59:$H59,$J59:$O59)=0,"",IF(OR($A59="",$B59="",$C59="",$D59="",$E59="",$F59="",$G59="",$H59="",$L59="",$M59="",$O59=""),"REVISAR",IF($H59&lt;=$G59,"REVISAR","OK")))</f>
        <v/>
      </c>
      <c r="Q59" s="22" t="str">
        <f aca="false">IF(OR($A59="",$B59="",$F59="",$G59="",$H59="",$M59="Cancelada"),"",IF(COUNTIFS($B$6:$B$105,$B59,$F$6:$F$105,$F59,$G$6:$G$105,"&lt;"&amp;$H59,$H$6:$H$105,"&gt;"&amp;$G59,$M$6:$M$105,"&lt;&gt;Cancelada")&gt;1,"SOLAPE",""))</f>
        <v/>
      </c>
    </row>
    <row r="60" customFormat="false" ht="31.5" hidden="false" customHeight="true" outlineLevel="0" collapsed="false">
      <c r="A60" s="5"/>
      <c r="B60" s="4"/>
      <c r="C60" s="19"/>
      <c r="D60" s="5"/>
      <c r="E60" s="5"/>
      <c r="F60" s="5"/>
      <c r="G60" s="20"/>
      <c r="H60" s="20"/>
      <c r="I60" s="21" t="str">
        <f aca="false">IF(OR($G60="",$H60=""),"",IF($H60&lt;=$G60,"",$H60-$G60))</f>
        <v/>
      </c>
      <c r="J60" s="19"/>
      <c r="K60" s="19"/>
      <c r="L60" s="19"/>
      <c r="M60" s="5"/>
      <c r="N60" s="19"/>
      <c r="O60" s="19"/>
      <c r="P60" s="22" t="str">
        <f aca="false">IF(COUNTA($A60:$H60,$J60:$O60)=0,"",IF(OR($A60="",$B60="",$C60="",$D60="",$E60="",$F60="",$G60="",$H60="",$L60="",$M60="",$O60=""),"REVISAR",IF($H60&lt;=$G60,"REVISAR","OK")))</f>
        <v/>
      </c>
      <c r="Q60" s="22" t="str">
        <f aca="false">IF(OR($A60="",$B60="",$F60="",$G60="",$H60="",$M60="Cancelada"),"",IF(COUNTIFS($B$6:$B$105,$B60,$F$6:$F$105,$F60,$G$6:$G$105,"&lt;"&amp;$H60,$H$6:$H$105,"&gt;"&amp;$G60,$M$6:$M$105,"&lt;&gt;Cancelada")&gt;1,"SOLAPE",""))</f>
        <v/>
      </c>
    </row>
    <row r="61" customFormat="false" ht="31.5" hidden="false" customHeight="true" outlineLevel="0" collapsed="false">
      <c r="A61" s="5"/>
      <c r="B61" s="4"/>
      <c r="C61" s="19"/>
      <c r="D61" s="5"/>
      <c r="E61" s="5"/>
      <c r="F61" s="5"/>
      <c r="G61" s="20"/>
      <c r="H61" s="20"/>
      <c r="I61" s="21" t="str">
        <f aca="false">IF(OR($G61="",$H61=""),"",IF($H61&lt;=$G61,"",$H61-$G61))</f>
        <v/>
      </c>
      <c r="J61" s="19"/>
      <c r="K61" s="19"/>
      <c r="L61" s="19"/>
      <c r="M61" s="5"/>
      <c r="N61" s="19"/>
      <c r="O61" s="19"/>
      <c r="P61" s="22" t="str">
        <f aca="false">IF(COUNTA($A61:$H61,$J61:$O61)=0,"",IF(OR($A61="",$B61="",$C61="",$D61="",$E61="",$F61="",$G61="",$H61="",$L61="",$M61="",$O61=""),"REVISAR",IF($H61&lt;=$G61,"REVISAR","OK")))</f>
        <v/>
      </c>
      <c r="Q61" s="22" t="str">
        <f aca="false">IF(OR($A61="",$B61="",$F61="",$G61="",$H61="",$M61="Cancelada"),"",IF(COUNTIFS($B$6:$B$105,$B61,$F$6:$F$105,$F61,$G$6:$G$105,"&lt;"&amp;$H61,$H$6:$H$105,"&gt;"&amp;$G61,$M$6:$M$105,"&lt;&gt;Cancelada")&gt;1,"SOLAPE",""))</f>
        <v/>
      </c>
    </row>
    <row r="62" customFormat="false" ht="31.5" hidden="false" customHeight="true" outlineLevel="0" collapsed="false">
      <c r="A62" s="5"/>
      <c r="B62" s="4"/>
      <c r="C62" s="19"/>
      <c r="D62" s="5"/>
      <c r="E62" s="5"/>
      <c r="F62" s="5"/>
      <c r="G62" s="20"/>
      <c r="H62" s="20"/>
      <c r="I62" s="21" t="str">
        <f aca="false">IF(OR($G62="",$H62=""),"",IF($H62&lt;=$G62,"",$H62-$G62))</f>
        <v/>
      </c>
      <c r="J62" s="19"/>
      <c r="K62" s="19"/>
      <c r="L62" s="19"/>
      <c r="M62" s="5"/>
      <c r="N62" s="19"/>
      <c r="O62" s="19"/>
      <c r="P62" s="22" t="str">
        <f aca="false">IF(COUNTA($A62:$H62,$J62:$O62)=0,"",IF(OR($A62="",$B62="",$C62="",$D62="",$E62="",$F62="",$G62="",$H62="",$L62="",$M62="",$O62=""),"REVISAR",IF($H62&lt;=$G62,"REVISAR","OK")))</f>
        <v/>
      </c>
      <c r="Q62" s="22" t="str">
        <f aca="false">IF(OR($A62="",$B62="",$F62="",$G62="",$H62="",$M62="Cancelada"),"",IF(COUNTIFS($B$6:$B$105,$B62,$F$6:$F$105,$F62,$G$6:$G$105,"&lt;"&amp;$H62,$H$6:$H$105,"&gt;"&amp;$G62,$M$6:$M$105,"&lt;&gt;Cancelada")&gt;1,"SOLAPE",""))</f>
        <v/>
      </c>
    </row>
    <row r="63" customFormat="false" ht="31.5" hidden="false" customHeight="true" outlineLevel="0" collapsed="false">
      <c r="A63" s="5"/>
      <c r="B63" s="4"/>
      <c r="C63" s="19"/>
      <c r="D63" s="5"/>
      <c r="E63" s="5"/>
      <c r="F63" s="5"/>
      <c r="G63" s="20"/>
      <c r="H63" s="20"/>
      <c r="I63" s="21" t="str">
        <f aca="false">IF(OR($G63="",$H63=""),"",IF($H63&lt;=$G63,"",$H63-$G63))</f>
        <v/>
      </c>
      <c r="J63" s="19"/>
      <c r="K63" s="19"/>
      <c r="L63" s="19"/>
      <c r="M63" s="5"/>
      <c r="N63" s="19"/>
      <c r="O63" s="19"/>
      <c r="P63" s="22" t="str">
        <f aca="false">IF(COUNTA($A63:$H63,$J63:$O63)=0,"",IF(OR($A63="",$B63="",$C63="",$D63="",$E63="",$F63="",$G63="",$H63="",$L63="",$M63="",$O63=""),"REVISAR",IF($H63&lt;=$G63,"REVISAR","OK")))</f>
        <v/>
      </c>
      <c r="Q63" s="22" t="str">
        <f aca="false">IF(OR($A63="",$B63="",$F63="",$G63="",$H63="",$M63="Cancelada"),"",IF(COUNTIFS($B$6:$B$105,$B63,$F$6:$F$105,$F63,$G$6:$G$105,"&lt;"&amp;$H63,$H$6:$H$105,"&gt;"&amp;$G63,$M$6:$M$105,"&lt;&gt;Cancelada")&gt;1,"SOLAPE",""))</f>
        <v/>
      </c>
    </row>
    <row r="64" customFormat="false" ht="31.5" hidden="false" customHeight="true" outlineLevel="0" collapsed="false">
      <c r="A64" s="5"/>
      <c r="B64" s="4"/>
      <c r="C64" s="19"/>
      <c r="D64" s="5"/>
      <c r="E64" s="5"/>
      <c r="F64" s="5"/>
      <c r="G64" s="20"/>
      <c r="H64" s="20"/>
      <c r="I64" s="21" t="str">
        <f aca="false">IF(OR($G64="",$H64=""),"",IF($H64&lt;=$G64,"",$H64-$G64))</f>
        <v/>
      </c>
      <c r="J64" s="19"/>
      <c r="K64" s="19"/>
      <c r="L64" s="19"/>
      <c r="M64" s="5"/>
      <c r="N64" s="19"/>
      <c r="O64" s="19"/>
      <c r="P64" s="22" t="str">
        <f aca="false">IF(COUNTA($A64:$H64,$J64:$O64)=0,"",IF(OR($A64="",$B64="",$C64="",$D64="",$E64="",$F64="",$G64="",$H64="",$L64="",$M64="",$O64=""),"REVISAR",IF($H64&lt;=$G64,"REVISAR","OK")))</f>
        <v/>
      </c>
      <c r="Q64" s="22" t="str">
        <f aca="false">IF(OR($A64="",$B64="",$F64="",$G64="",$H64="",$M64="Cancelada"),"",IF(COUNTIFS($B$6:$B$105,$B64,$F$6:$F$105,$F64,$G$6:$G$105,"&lt;"&amp;$H64,$H$6:$H$105,"&gt;"&amp;$G64,$M$6:$M$105,"&lt;&gt;Cancelada")&gt;1,"SOLAPE",""))</f>
        <v/>
      </c>
    </row>
    <row r="65" customFormat="false" ht="31.5" hidden="false" customHeight="true" outlineLevel="0" collapsed="false">
      <c r="A65" s="5"/>
      <c r="B65" s="4"/>
      <c r="C65" s="19"/>
      <c r="D65" s="5"/>
      <c r="E65" s="5"/>
      <c r="F65" s="5"/>
      <c r="G65" s="20"/>
      <c r="H65" s="20"/>
      <c r="I65" s="21" t="str">
        <f aca="false">IF(OR($G65="",$H65=""),"",IF($H65&lt;=$G65,"",$H65-$G65))</f>
        <v/>
      </c>
      <c r="J65" s="19"/>
      <c r="K65" s="19"/>
      <c r="L65" s="19"/>
      <c r="M65" s="5"/>
      <c r="N65" s="19"/>
      <c r="O65" s="19"/>
      <c r="P65" s="22" t="str">
        <f aca="false">IF(COUNTA($A65:$H65,$J65:$O65)=0,"",IF(OR($A65="",$B65="",$C65="",$D65="",$E65="",$F65="",$G65="",$H65="",$L65="",$M65="",$O65=""),"REVISAR",IF($H65&lt;=$G65,"REVISAR","OK")))</f>
        <v/>
      </c>
      <c r="Q65" s="22" t="str">
        <f aca="false">IF(OR($A65="",$B65="",$F65="",$G65="",$H65="",$M65="Cancelada"),"",IF(COUNTIFS($B$6:$B$105,$B65,$F$6:$F$105,$F65,$G$6:$G$105,"&lt;"&amp;$H65,$H$6:$H$105,"&gt;"&amp;$G65,$M$6:$M$105,"&lt;&gt;Cancelada")&gt;1,"SOLAPE",""))</f>
        <v/>
      </c>
    </row>
    <row r="66" customFormat="false" ht="31.5" hidden="false" customHeight="true" outlineLevel="0" collapsed="false">
      <c r="A66" s="5"/>
      <c r="B66" s="4"/>
      <c r="C66" s="19"/>
      <c r="D66" s="5"/>
      <c r="E66" s="5"/>
      <c r="F66" s="5"/>
      <c r="G66" s="20"/>
      <c r="H66" s="20"/>
      <c r="I66" s="21" t="str">
        <f aca="false">IF(OR($G66="",$H66=""),"",IF($H66&lt;=$G66,"",$H66-$G66))</f>
        <v/>
      </c>
      <c r="J66" s="19"/>
      <c r="K66" s="19"/>
      <c r="L66" s="19"/>
      <c r="M66" s="5"/>
      <c r="N66" s="19"/>
      <c r="O66" s="19"/>
      <c r="P66" s="22" t="str">
        <f aca="false">IF(COUNTA($A66:$H66,$J66:$O66)=0,"",IF(OR($A66="",$B66="",$C66="",$D66="",$E66="",$F66="",$G66="",$H66="",$L66="",$M66="",$O66=""),"REVISAR",IF($H66&lt;=$G66,"REVISAR","OK")))</f>
        <v/>
      </c>
      <c r="Q66" s="22" t="str">
        <f aca="false">IF(OR($A66="",$B66="",$F66="",$G66="",$H66="",$M66="Cancelada"),"",IF(COUNTIFS($B$6:$B$105,$B66,$F$6:$F$105,$F66,$G$6:$G$105,"&lt;"&amp;$H66,$H$6:$H$105,"&gt;"&amp;$G66,$M$6:$M$105,"&lt;&gt;Cancelada")&gt;1,"SOLAPE",""))</f>
        <v/>
      </c>
    </row>
    <row r="67" customFormat="false" ht="31.5" hidden="false" customHeight="true" outlineLevel="0" collapsed="false">
      <c r="A67" s="5"/>
      <c r="B67" s="4"/>
      <c r="C67" s="19"/>
      <c r="D67" s="5"/>
      <c r="E67" s="5"/>
      <c r="F67" s="5"/>
      <c r="G67" s="20"/>
      <c r="H67" s="20"/>
      <c r="I67" s="21" t="str">
        <f aca="false">IF(OR($G67="",$H67=""),"",IF($H67&lt;=$G67,"",$H67-$G67))</f>
        <v/>
      </c>
      <c r="J67" s="19"/>
      <c r="K67" s="19"/>
      <c r="L67" s="19"/>
      <c r="M67" s="5"/>
      <c r="N67" s="19"/>
      <c r="O67" s="19"/>
      <c r="P67" s="22" t="str">
        <f aca="false">IF(COUNTA($A67:$H67,$J67:$O67)=0,"",IF(OR($A67="",$B67="",$C67="",$D67="",$E67="",$F67="",$G67="",$H67="",$L67="",$M67="",$O67=""),"REVISAR",IF($H67&lt;=$G67,"REVISAR","OK")))</f>
        <v/>
      </c>
      <c r="Q67" s="22" t="str">
        <f aca="false">IF(OR($A67="",$B67="",$F67="",$G67="",$H67="",$M67="Cancelada"),"",IF(COUNTIFS($B$6:$B$105,$B67,$F$6:$F$105,$F67,$G$6:$G$105,"&lt;"&amp;$H67,$H$6:$H$105,"&gt;"&amp;$G67,$M$6:$M$105,"&lt;&gt;Cancelada")&gt;1,"SOLAPE",""))</f>
        <v/>
      </c>
    </row>
    <row r="68" customFormat="false" ht="31.5" hidden="false" customHeight="true" outlineLevel="0" collapsed="false">
      <c r="A68" s="5"/>
      <c r="B68" s="4"/>
      <c r="C68" s="19"/>
      <c r="D68" s="5"/>
      <c r="E68" s="5"/>
      <c r="F68" s="5"/>
      <c r="G68" s="20"/>
      <c r="H68" s="20"/>
      <c r="I68" s="21" t="str">
        <f aca="false">IF(OR($G68="",$H68=""),"",IF($H68&lt;=$G68,"",$H68-$G68))</f>
        <v/>
      </c>
      <c r="J68" s="19"/>
      <c r="K68" s="19"/>
      <c r="L68" s="19"/>
      <c r="M68" s="5"/>
      <c r="N68" s="19"/>
      <c r="O68" s="19"/>
      <c r="P68" s="22" t="str">
        <f aca="false">IF(COUNTA($A68:$H68,$J68:$O68)=0,"",IF(OR($A68="",$B68="",$C68="",$D68="",$E68="",$F68="",$G68="",$H68="",$L68="",$M68="",$O68=""),"REVISAR",IF($H68&lt;=$G68,"REVISAR","OK")))</f>
        <v/>
      </c>
      <c r="Q68" s="22" t="str">
        <f aca="false">IF(OR($A68="",$B68="",$F68="",$G68="",$H68="",$M68="Cancelada"),"",IF(COUNTIFS($B$6:$B$105,$B68,$F$6:$F$105,$F68,$G$6:$G$105,"&lt;"&amp;$H68,$H$6:$H$105,"&gt;"&amp;$G68,$M$6:$M$105,"&lt;&gt;Cancelada")&gt;1,"SOLAPE",""))</f>
        <v/>
      </c>
    </row>
    <row r="69" customFormat="false" ht="31.5" hidden="false" customHeight="true" outlineLevel="0" collapsed="false">
      <c r="A69" s="5"/>
      <c r="B69" s="4"/>
      <c r="C69" s="19"/>
      <c r="D69" s="5"/>
      <c r="E69" s="5"/>
      <c r="F69" s="5"/>
      <c r="G69" s="20"/>
      <c r="H69" s="20"/>
      <c r="I69" s="21" t="str">
        <f aca="false">IF(OR($G69="",$H69=""),"",IF($H69&lt;=$G69,"",$H69-$G69))</f>
        <v/>
      </c>
      <c r="J69" s="19"/>
      <c r="K69" s="19"/>
      <c r="L69" s="19"/>
      <c r="M69" s="5"/>
      <c r="N69" s="19"/>
      <c r="O69" s="19"/>
      <c r="P69" s="22" t="str">
        <f aca="false">IF(COUNTA($A69:$H69,$J69:$O69)=0,"",IF(OR($A69="",$B69="",$C69="",$D69="",$E69="",$F69="",$G69="",$H69="",$L69="",$M69="",$O69=""),"REVISAR",IF($H69&lt;=$G69,"REVISAR","OK")))</f>
        <v/>
      </c>
      <c r="Q69" s="22" t="str">
        <f aca="false">IF(OR($A69="",$B69="",$F69="",$G69="",$H69="",$M69="Cancelada"),"",IF(COUNTIFS($B$6:$B$105,$B69,$F$6:$F$105,$F69,$G$6:$G$105,"&lt;"&amp;$H69,$H$6:$H$105,"&gt;"&amp;$G69,$M$6:$M$105,"&lt;&gt;Cancelada")&gt;1,"SOLAPE",""))</f>
        <v/>
      </c>
    </row>
    <row r="70" customFormat="false" ht="31.5" hidden="false" customHeight="true" outlineLevel="0" collapsed="false">
      <c r="A70" s="5"/>
      <c r="B70" s="4"/>
      <c r="C70" s="19"/>
      <c r="D70" s="5"/>
      <c r="E70" s="5"/>
      <c r="F70" s="5"/>
      <c r="G70" s="20"/>
      <c r="H70" s="20"/>
      <c r="I70" s="21" t="str">
        <f aca="false">IF(OR($G70="",$H70=""),"",IF($H70&lt;=$G70,"",$H70-$G70))</f>
        <v/>
      </c>
      <c r="J70" s="19"/>
      <c r="K70" s="19"/>
      <c r="L70" s="19"/>
      <c r="M70" s="5"/>
      <c r="N70" s="19"/>
      <c r="O70" s="19"/>
      <c r="P70" s="22" t="str">
        <f aca="false">IF(COUNTA($A70:$H70,$J70:$O70)=0,"",IF(OR($A70="",$B70="",$C70="",$D70="",$E70="",$F70="",$G70="",$H70="",$L70="",$M70="",$O70=""),"REVISAR",IF($H70&lt;=$G70,"REVISAR","OK")))</f>
        <v/>
      </c>
      <c r="Q70" s="22" t="str">
        <f aca="false">IF(OR($A70="",$B70="",$F70="",$G70="",$H70="",$M70="Cancelada"),"",IF(COUNTIFS($B$6:$B$105,$B70,$F$6:$F$105,$F70,$G$6:$G$105,"&lt;"&amp;$H70,$H$6:$H$105,"&gt;"&amp;$G70,$M$6:$M$105,"&lt;&gt;Cancelada")&gt;1,"SOLAPE",""))</f>
        <v/>
      </c>
    </row>
    <row r="71" customFormat="false" ht="31.5" hidden="false" customHeight="true" outlineLevel="0" collapsed="false">
      <c r="A71" s="5"/>
      <c r="B71" s="4"/>
      <c r="C71" s="19"/>
      <c r="D71" s="5"/>
      <c r="E71" s="5"/>
      <c r="F71" s="5"/>
      <c r="G71" s="20"/>
      <c r="H71" s="20"/>
      <c r="I71" s="21" t="str">
        <f aca="false">IF(OR($G71="",$H71=""),"",IF($H71&lt;=$G71,"",$H71-$G71))</f>
        <v/>
      </c>
      <c r="J71" s="19"/>
      <c r="K71" s="19"/>
      <c r="L71" s="19"/>
      <c r="M71" s="5"/>
      <c r="N71" s="19"/>
      <c r="O71" s="19"/>
      <c r="P71" s="22" t="str">
        <f aca="false">IF(COUNTA($A71:$H71,$J71:$O71)=0,"",IF(OR($A71="",$B71="",$C71="",$D71="",$E71="",$F71="",$G71="",$H71="",$L71="",$M71="",$O71=""),"REVISAR",IF($H71&lt;=$G71,"REVISAR","OK")))</f>
        <v/>
      </c>
      <c r="Q71" s="22" t="str">
        <f aca="false">IF(OR($A71="",$B71="",$F71="",$G71="",$H71="",$M71="Cancelada"),"",IF(COUNTIFS($B$6:$B$105,$B71,$F$6:$F$105,$F71,$G$6:$G$105,"&lt;"&amp;$H71,$H$6:$H$105,"&gt;"&amp;$G71,$M$6:$M$105,"&lt;&gt;Cancelada")&gt;1,"SOLAPE",""))</f>
        <v/>
      </c>
    </row>
    <row r="72" customFormat="false" ht="31.5" hidden="false" customHeight="true" outlineLevel="0" collapsed="false">
      <c r="A72" s="5"/>
      <c r="B72" s="4"/>
      <c r="C72" s="19"/>
      <c r="D72" s="5"/>
      <c r="E72" s="5"/>
      <c r="F72" s="5"/>
      <c r="G72" s="20"/>
      <c r="H72" s="20"/>
      <c r="I72" s="21" t="str">
        <f aca="false">IF(OR($G72="",$H72=""),"",IF($H72&lt;=$G72,"",$H72-$G72))</f>
        <v/>
      </c>
      <c r="J72" s="19"/>
      <c r="K72" s="19"/>
      <c r="L72" s="19"/>
      <c r="M72" s="5"/>
      <c r="N72" s="19"/>
      <c r="O72" s="19"/>
      <c r="P72" s="22" t="str">
        <f aca="false">IF(COUNTA($A72:$H72,$J72:$O72)=0,"",IF(OR($A72="",$B72="",$C72="",$D72="",$E72="",$F72="",$G72="",$H72="",$L72="",$M72="",$O72=""),"REVISAR",IF($H72&lt;=$G72,"REVISAR","OK")))</f>
        <v/>
      </c>
      <c r="Q72" s="22" t="str">
        <f aca="false">IF(OR($A72="",$B72="",$F72="",$G72="",$H72="",$M72="Cancelada"),"",IF(COUNTIFS($B$6:$B$105,$B72,$F$6:$F$105,$F72,$G$6:$G$105,"&lt;"&amp;$H72,$H$6:$H$105,"&gt;"&amp;$G72,$M$6:$M$105,"&lt;&gt;Cancelada")&gt;1,"SOLAPE",""))</f>
        <v/>
      </c>
    </row>
    <row r="73" customFormat="false" ht="31.5" hidden="false" customHeight="true" outlineLevel="0" collapsed="false">
      <c r="A73" s="5"/>
      <c r="B73" s="4"/>
      <c r="C73" s="19"/>
      <c r="D73" s="5"/>
      <c r="E73" s="5"/>
      <c r="F73" s="5"/>
      <c r="G73" s="20"/>
      <c r="H73" s="20"/>
      <c r="I73" s="21" t="str">
        <f aca="false">IF(OR($G73="",$H73=""),"",IF($H73&lt;=$G73,"",$H73-$G73))</f>
        <v/>
      </c>
      <c r="J73" s="19"/>
      <c r="K73" s="19"/>
      <c r="L73" s="19"/>
      <c r="M73" s="5"/>
      <c r="N73" s="19"/>
      <c r="O73" s="19"/>
      <c r="P73" s="22" t="str">
        <f aca="false">IF(COUNTA($A73:$H73,$J73:$O73)=0,"",IF(OR($A73="",$B73="",$C73="",$D73="",$E73="",$F73="",$G73="",$H73="",$L73="",$M73="",$O73=""),"REVISAR",IF($H73&lt;=$G73,"REVISAR","OK")))</f>
        <v/>
      </c>
      <c r="Q73" s="22" t="str">
        <f aca="false">IF(OR($A73="",$B73="",$F73="",$G73="",$H73="",$M73="Cancelada"),"",IF(COUNTIFS($B$6:$B$105,$B73,$F$6:$F$105,$F73,$G$6:$G$105,"&lt;"&amp;$H73,$H$6:$H$105,"&gt;"&amp;$G73,$M$6:$M$105,"&lt;&gt;Cancelada")&gt;1,"SOLAPE",""))</f>
        <v/>
      </c>
    </row>
    <row r="74" customFormat="false" ht="31.5" hidden="false" customHeight="true" outlineLevel="0" collapsed="false">
      <c r="A74" s="5"/>
      <c r="B74" s="4"/>
      <c r="C74" s="19"/>
      <c r="D74" s="5"/>
      <c r="E74" s="5"/>
      <c r="F74" s="5"/>
      <c r="G74" s="20"/>
      <c r="H74" s="20"/>
      <c r="I74" s="21" t="str">
        <f aca="false">IF(OR($G74="",$H74=""),"",IF($H74&lt;=$G74,"",$H74-$G74))</f>
        <v/>
      </c>
      <c r="J74" s="19"/>
      <c r="K74" s="19"/>
      <c r="L74" s="19"/>
      <c r="M74" s="5"/>
      <c r="N74" s="19"/>
      <c r="O74" s="19"/>
      <c r="P74" s="22" t="str">
        <f aca="false">IF(COUNTA($A74:$H74,$J74:$O74)=0,"",IF(OR($A74="",$B74="",$C74="",$D74="",$E74="",$F74="",$G74="",$H74="",$L74="",$M74="",$O74=""),"REVISAR",IF($H74&lt;=$G74,"REVISAR","OK")))</f>
        <v/>
      </c>
      <c r="Q74" s="22" t="str">
        <f aca="false">IF(OR($A74="",$B74="",$F74="",$G74="",$H74="",$M74="Cancelada"),"",IF(COUNTIFS($B$6:$B$105,$B74,$F$6:$F$105,$F74,$G$6:$G$105,"&lt;"&amp;$H74,$H$6:$H$105,"&gt;"&amp;$G74,$M$6:$M$105,"&lt;&gt;Cancelada")&gt;1,"SOLAPE",""))</f>
        <v/>
      </c>
    </row>
    <row r="75" customFormat="false" ht="31.5" hidden="false" customHeight="true" outlineLevel="0" collapsed="false">
      <c r="A75" s="5"/>
      <c r="B75" s="4"/>
      <c r="C75" s="19"/>
      <c r="D75" s="5"/>
      <c r="E75" s="5"/>
      <c r="F75" s="5"/>
      <c r="G75" s="20"/>
      <c r="H75" s="20"/>
      <c r="I75" s="21" t="str">
        <f aca="false">IF(OR($G75="",$H75=""),"",IF($H75&lt;=$G75,"",$H75-$G75))</f>
        <v/>
      </c>
      <c r="J75" s="19"/>
      <c r="K75" s="19"/>
      <c r="L75" s="19"/>
      <c r="M75" s="5"/>
      <c r="N75" s="19"/>
      <c r="O75" s="19"/>
      <c r="P75" s="22" t="str">
        <f aca="false">IF(COUNTA($A75:$H75,$J75:$O75)=0,"",IF(OR($A75="",$B75="",$C75="",$D75="",$E75="",$F75="",$G75="",$H75="",$L75="",$M75="",$O75=""),"REVISAR",IF($H75&lt;=$G75,"REVISAR","OK")))</f>
        <v/>
      </c>
      <c r="Q75" s="22" t="str">
        <f aca="false">IF(OR($A75="",$B75="",$F75="",$G75="",$H75="",$M75="Cancelada"),"",IF(COUNTIFS($B$6:$B$105,$B75,$F$6:$F$105,$F75,$G$6:$G$105,"&lt;"&amp;$H75,$H$6:$H$105,"&gt;"&amp;$G75,$M$6:$M$105,"&lt;&gt;Cancelada")&gt;1,"SOLAPE",""))</f>
        <v/>
      </c>
    </row>
    <row r="76" customFormat="false" ht="31.5" hidden="false" customHeight="true" outlineLevel="0" collapsed="false">
      <c r="A76" s="5"/>
      <c r="B76" s="4"/>
      <c r="C76" s="19"/>
      <c r="D76" s="5"/>
      <c r="E76" s="5"/>
      <c r="F76" s="5"/>
      <c r="G76" s="20"/>
      <c r="H76" s="20"/>
      <c r="I76" s="21" t="str">
        <f aca="false">IF(OR($G76="",$H76=""),"",IF($H76&lt;=$G76,"",$H76-$G76))</f>
        <v/>
      </c>
      <c r="J76" s="19"/>
      <c r="K76" s="19"/>
      <c r="L76" s="19"/>
      <c r="M76" s="5"/>
      <c r="N76" s="19"/>
      <c r="O76" s="19"/>
      <c r="P76" s="22" t="str">
        <f aca="false">IF(COUNTA($A76:$H76,$J76:$O76)=0,"",IF(OR($A76="",$B76="",$C76="",$D76="",$E76="",$F76="",$G76="",$H76="",$L76="",$M76="",$O76=""),"REVISAR",IF($H76&lt;=$G76,"REVISAR","OK")))</f>
        <v/>
      </c>
      <c r="Q76" s="22" t="str">
        <f aca="false">IF(OR($A76="",$B76="",$F76="",$G76="",$H76="",$M76="Cancelada"),"",IF(COUNTIFS($B$6:$B$105,$B76,$F$6:$F$105,$F76,$G$6:$G$105,"&lt;"&amp;$H76,$H$6:$H$105,"&gt;"&amp;$G76,$M$6:$M$105,"&lt;&gt;Cancelada")&gt;1,"SOLAPE",""))</f>
        <v/>
      </c>
    </row>
    <row r="77" customFormat="false" ht="31.5" hidden="false" customHeight="true" outlineLevel="0" collapsed="false">
      <c r="A77" s="5"/>
      <c r="B77" s="4"/>
      <c r="C77" s="19"/>
      <c r="D77" s="5"/>
      <c r="E77" s="5"/>
      <c r="F77" s="5"/>
      <c r="G77" s="20"/>
      <c r="H77" s="20"/>
      <c r="I77" s="21" t="str">
        <f aca="false">IF(OR($G77="",$H77=""),"",IF($H77&lt;=$G77,"",$H77-$G77))</f>
        <v/>
      </c>
      <c r="J77" s="19"/>
      <c r="K77" s="19"/>
      <c r="L77" s="19"/>
      <c r="M77" s="5"/>
      <c r="N77" s="19"/>
      <c r="O77" s="19"/>
      <c r="P77" s="22" t="str">
        <f aca="false">IF(COUNTA($A77:$H77,$J77:$O77)=0,"",IF(OR($A77="",$B77="",$C77="",$D77="",$E77="",$F77="",$G77="",$H77="",$L77="",$M77="",$O77=""),"REVISAR",IF($H77&lt;=$G77,"REVISAR","OK")))</f>
        <v/>
      </c>
      <c r="Q77" s="22" t="str">
        <f aca="false">IF(OR($A77="",$B77="",$F77="",$G77="",$H77="",$M77="Cancelada"),"",IF(COUNTIFS($B$6:$B$105,$B77,$F$6:$F$105,$F77,$G$6:$G$105,"&lt;"&amp;$H77,$H$6:$H$105,"&gt;"&amp;$G77,$M$6:$M$105,"&lt;&gt;Cancelada")&gt;1,"SOLAPE",""))</f>
        <v/>
      </c>
    </row>
    <row r="78" customFormat="false" ht="31.5" hidden="false" customHeight="true" outlineLevel="0" collapsed="false">
      <c r="A78" s="5"/>
      <c r="B78" s="4"/>
      <c r="C78" s="19"/>
      <c r="D78" s="5"/>
      <c r="E78" s="5"/>
      <c r="F78" s="5"/>
      <c r="G78" s="20"/>
      <c r="H78" s="20"/>
      <c r="I78" s="21" t="str">
        <f aca="false">IF(OR($G78="",$H78=""),"",IF($H78&lt;=$G78,"",$H78-$G78))</f>
        <v/>
      </c>
      <c r="J78" s="19"/>
      <c r="K78" s="19"/>
      <c r="L78" s="19"/>
      <c r="M78" s="5"/>
      <c r="N78" s="19"/>
      <c r="O78" s="19"/>
      <c r="P78" s="22" t="str">
        <f aca="false">IF(COUNTA($A78:$H78,$J78:$O78)=0,"",IF(OR($A78="",$B78="",$C78="",$D78="",$E78="",$F78="",$G78="",$H78="",$L78="",$M78="",$O78=""),"REVISAR",IF($H78&lt;=$G78,"REVISAR","OK")))</f>
        <v/>
      </c>
      <c r="Q78" s="22" t="str">
        <f aca="false">IF(OR($A78="",$B78="",$F78="",$G78="",$H78="",$M78="Cancelada"),"",IF(COUNTIFS($B$6:$B$105,$B78,$F$6:$F$105,$F78,$G$6:$G$105,"&lt;"&amp;$H78,$H$6:$H$105,"&gt;"&amp;$G78,$M$6:$M$105,"&lt;&gt;Cancelada")&gt;1,"SOLAPE",""))</f>
        <v/>
      </c>
    </row>
    <row r="79" customFormat="false" ht="31.5" hidden="false" customHeight="true" outlineLevel="0" collapsed="false">
      <c r="A79" s="5"/>
      <c r="B79" s="4"/>
      <c r="C79" s="19"/>
      <c r="D79" s="5"/>
      <c r="E79" s="5"/>
      <c r="F79" s="5"/>
      <c r="G79" s="20"/>
      <c r="H79" s="20"/>
      <c r="I79" s="21" t="str">
        <f aca="false">IF(OR($G79="",$H79=""),"",IF($H79&lt;=$G79,"",$H79-$G79))</f>
        <v/>
      </c>
      <c r="J79" s="19"/>
      <c r="K79" s="19"/>
      <c r="L79" s="19"/>
      <c r="M79" s="5"/>
      <c r="N79" s="19"/>
      <c r="O79" s="19"/>
      <c r="P79" s="22" t="str">
        <f aca="false">IF(COUNTA($A79:$H79,$J79:$O79)=0,"",IF(OR($A79="",$B79="",$C79="",$D79="",$E79="",$F79="",$G79="",$H79="",$L79="",$M79="",$O79=""),"REVISAR",IF($H79&lt;=$G79,"REVISAR","OK")))</f>
        <v/>
      </c>
      <c r="Q79" s="22" t="str">
        <f aca="false">IF(OR($A79="",$B79="",$F79="",$G79="",$H79="",$M79="Cancelada"),"",IF(COUNTIFS($B$6:$B$105,$B79,$F$6:$F$105,$F79,$G$6:$G$105,"&lt;"&amp;$H79,$H$6:$H$105,"&gt;"&amp;$G79,$M$6:$M$105,"&lt;&gt;Cancelada")&gt;1,"SOLAPE",""))</f>
        <v/>
      </c>
    </row>
    <row r="80" customFormat="false" ht="31.5" hidden="false" customHeight="true" outlineLevel="0" collapsed="false">
      <c r="A80" s="5"/>
      <c r="B80" s="4"/>
      <c r="C80" s="19"/>
      <c r="D80" s="5"/>
      <c r="E80" s="5"/>
      <c r="F80" s="5"/>
      <c r="G80" s="20"/>
      <c r="H80" s="20"/>
      <c r="I80" s="21" t="str">
        <f aca="false">IF(OR($G80="",$H80=""),"",IF($H80&lt;=$G80,"",$H80-$G80))</f>
        <v/>
      </c>
      <c r="J80" s="19"/>
      <c r="K80" s="19"/>
      <c r="L80" s="19"/>
      <c r="M80" s="5"/>
      <c r="N80" s="19"/>
      <c r="O80" s="19"/>
      <c r="P80" s="22" t="str">
        <f aca="false">IF(COUNTA($A80:$H80,$J80:$O80)=0,"",IF(OR($A80="",$B80="",$C80="",$D80="",$E80="",$F80="",$G80="",$H80="",$L80="",$M80="",$O80=""),"REVISAR",IF($H80&lt;=$G80,"REVISAR","OK")))</f>
        <v/>
      </c>
      <c r="Q80" s="22" t="str">
        <f aca="false">IF(OR($A80="",$B80="",$F80="",$G80="",$H80="",$M80="Cancelada"),"",IF(COUNTIFS($B$6:$B$105,$B80,$F$6:$F$105,$F80,$G$6:$G$105,"&lt;"&amp;$H80,$H$6:$H$105,"&gt;"&amp;$G80,$M$6:$M$105,"&lt;&gt;Cancelada")&gt;1,"SOLAPE",""))</f>
        <v/>
      </c>
    </row>
    <row r="81" customFormat="false" ht="31.5" hidden="false" customHeight="true" outlineLevel="0" collapsed="false">
      <c r="A81" s="5"/>
      <c r="B81" s="4"/>
      <c r="C81" s="19"/>
      <c r="D81" s="5"/>
      <c r="E81" s="5"/>
      <c r="F81" s="5"/>
      <c r="G81" s="20"/>
      <c r="H81" s="20"/>
      <c r="I81" s="21" t="str">
        <f aca="false">IF(OR($G81="",$H81=""),"",IF($H81&lt;=$G81,"",$H81-$G81))</f>
        <v/>
      </c>
      <c r="J81" s="19"/>
      <c r="K81" s="19"/>
      <c r="L81" s="19"/>
      <c r="M81" s="5"/>
      <c r="N81" s="19"/>
      <c r="O81" s="19"/>
      <c r="P81" s="22" t="str">
        <f aca="false">IF(COUNTA($A81:$H81,$J81:$O81)=0,"",IF(OR($A81="",$B81="",$C81="",$D81="",$E81="",$F81="",$G81="",$H81="",$L81="",$M81="",$O81=""),"REVISAR",IF($H81&lt;=$G81,"REVISAR","OK")))</f>
        <v/>
      </c>
      <c r="Q81" s="22" t="str">
        <f aca="false">IF(OR($A81="",$B81="",$F81="",$G81="",$H81="",$M81="Cancelada"),"",IF(COUNTIFS($B$6:$B$105,$B81,$F$6:$F$105,$F81,$G$6:$G$105,"&lt;"&amp;$H81,$H$6:$H$105,"&gt;"&amp;$G81,$M$6:$M$105,"&lt;&gt;Cancelada")&gt;1,"SOLAPE",""))</f>
        <v/>
      </c>
    </row>
    <row r="82" customFormat="false" ht="31.5" hidden="false" customHeight="true" outlineLevel="0" collapsed="false">
      <c r="A82" s="5"/>
      <c r="B82" s="4"/>
      <c r="C82" s="19"/>
      <c r="D82" s="5"/>
      <c r="E82" s="5"/>
      <c r="F82" s="5"/>
      <c r="G82" s="20"/>
      <c r="H82" s="20"/>
      <c r="I82" s="21" t="str">
        <f aca="false">IF(OR($G82="",$H82=""),"",IF($H82&lt;=$G82,"",$H82-$G82))</f>
        <v/>
      </c>
      <c r="J82" s="19"/>
      <c r="K82" s="19"/>
      <c r="L82" s="19"/>
      <c r="M82" s="5"/>
      <c r="N82" s="19"/>
      <c r="O82" s="19"/>
      <c r="P82" s="22" t="str">
        <f aca="false">IF(COUNTA($A82:$H82,$J82:$O82)=0,"",IF(OR($A82="",$B82="",$C82="",$D82="",$E82="",$F82="",$G82="",$H82="",$L82="",$M82="",$O82=""),"REVISAR",IF($H82&lt;=$G82,"REVISAR","OK")))</f>
        <v/>
      </c>
      <c r="Q82" s="22" t="str">
        <f aca="false">IF(OR($A82="",$B82="",$F82="",$G82="",$H82="",$M82="Cancelada"),"",IF(COUNTIFS($B$6:$B$105,$B82,$F$6:$F$105,$F82,$G$6:$G$105,"&lt;"&amp;$H82,$H$6:$H$105,"&gt;"&amp;$G82,$M$6:$M$105,"&lt;&gt;Cancelada")&gt;1,"SOLAPE",""))</f>
        <v/>
      </c>
    </row>
    <row r="83" customFormat="false" ht="31.5" hidden="false" customHeight="true" outlineLevel="0" collapsed="false">
      <c r="A83" s="5"/>
      <c r="B83" s="4"/>
      <c r="C83" s="19"/>
      <c r="D83" s="5"/>
      <c r="E83" s="5"/>
      <c r="F83" s="5"/>
      <c r="G83" s="20"/>
      <c r="H83" s="20"/>
      <c r="I83" s="21" t="str">
        <f aca="false">IF(OR($G83="",$H83=""),"",IF($H83&lt;=$G83,"",$H83-$G83))</f>
        <v/>
      </c>
      <c r="J83" s="19"/>
      <c r="K83" s="19"/>
      <c r="L83" s="19"/>
      <c r="M83" s="5"/>
      <c r="N83" s="19"/>
      <c r="O83" s="19"/>
      <c r="P83" s="22" t="str">
        <f aca="false">IF(COUNTA($A83:$H83,$J83:$O83)=0,"",IF(OR($A83="",$B83="",$C83="",$D83="",$E83="",$F83="",$G83="",$H83="",$L83="",$M83="",$O83=""),"REVISAR",IF($H83&lt;=$G83,"REVISAR","OK")))</f>
        <v/>
      </c>
      <c r="Q83" s="22" t="str">
        <f aca="false">IF(OR($A83="",$B83="",$F83="",$G83="",$H83="",$M83="Cancelada"),"",IF(COUNTIFS($B$6:$B$105,$B83,$F$6:$F$105,$F83,$G$6:$G$105,"&lt;"&amp;$H83,$H$6:$H$105,"&gt;"&amp;$G83,$M$6:$M$105,"&lt;&gt;Cancelada")&gt;1,"SOLAPE",""))</f>
        <v/>
      </c>
    </row>
    <row r="84" customFormat="false" ht="31.5" hidden="false" customHeight="true" outlineLevel="0" collapsed="false">
      <c r="A84" s="5"/>
      <c r="B84" s="4"/>
      <c r="C84" s="19"/>
      <c r="D84" s="5"/>
      <c r="E84" s="5"/>
      <c r="F84" s="5"/>
      <c r="G84" s="20"/>
      <c r="H84" s="20"/>
      <c r="I84" s="21" t="str">
        <f aca="false">IF(OR($G84="",$H84=""),"",IF($H84&lt;=$G84,"",$H84-$G84))</f>
        <v/>
      </c>
      <c r="J84" s="19"/>
      <c r="K84" s="19"/>
      <c r="L84" s="19"/>
      <c r="M84" s="5"/>
      <c r="N84" s="19"/>
      <c r="O84" s="19"/>
      <c r="P84" s="22" t="str">
        <f aca="false">IF(COUNTA($A84:$H84,$J84:$O84)=0,"",IF(OR($A84="",$B84="",$C84="",$D84="",$E84="",$F84="",$G84="",$H84="",$L84="",$M84="",$O84=""),"REVISAR",IF($H84&lt;=$G84,"REVISAR","OK")))</f>
        <v/>
      </c>
      <c r="Q84" s="22" t="str">
        <f aca="false">IF(OR($A84="",$B84="",$F84="",$G84="",$H84="",$M84="Cancelada"),"",IF(COUNTIFS($B$6:$B$105,$B84,$F$6:$F$105,$F84,$G$6:$G$105,"&lt;"&amp;$H84,$H$6:$H$105,"&gt;"&amp;$G84,$M$6:$M$105,"&lt;&gt;Cancelada")&gt;1,"SOLAPE",""))</f>
        <v/>
      </c>
    </row>
    <row r="85" customFormat="false" ht="31.5" hidden="false" customHeight="true" outlineLevel="0" collapsed="false">
      <c r="A85" s="5"/>
      <c r="B85" s="4"/>
      <c r="C85" s="19"/>
      <c r="D85" s="5"/>
      <c r="E85" s="5"/>
      <c r="F85" s="5"/>
      <c r="G85" s="20"/>
      <c r="H85" s="20"/>
      <c r="I85" s="21" t="str">
        <f aca="false">IF(OR($G85="",$H85=""),"",IF($H85&lt;=$G85,"",$H85-$G85))</f>
        <v/>
      </c>
      <c r="J85" s="19"/>
      <c r="K85" s="19"/>
      <c r="L85" s="19"/>
      <c r="M85" s="5"/>
      <c r="N85" s="19"/>
      <c r="O85" s="19"/>
      <c r="P85" s="22" t="str">
        <f aca="false">IF(COUNTA($A85:$H85,$J85:$O85)=0,"",IF(OR($A85="",$B85="",$C85="",$D85="",$E85="",$F85="",$G85="",$H85="",$L85="",$M85="",$O85=""),"REVISAR",IF($H85&lt;=$G85,"REVISAR","OK")))</f>
        <v/>
      </c>
      <c r="Q85" s="22" t="str">
        <f aca="false">IF(OR($A85="",$B85="",$F85="",$G85="",$H85="",$M85="Cancelada"),"",IF(COUNTIFS($B$6:$B$105,$B85,$F$6:$F$105,$F85,$G$6:$G$105,"&lt;"&amp;$H85,$H$6:$H$105,"&gt;"&amp;$G85,$M$6:$M$105,"&lt;&gt;Cancelada")&gt;1,"SOLAPE",""))</f>
        <v/>
      </c>
    </row>
    <row r="86" customFormat="false" ht="31.5" hidden="false" customHeight="true" outlineLevel="0" collapsed="false">
      <c r="A86" s="5"/>
      <c r="B86" s="4"/>
      <c r="C86" s="19"/>
      <c r="D86" s="5"/>
      <c r="E86" s="5"/>
      <c r="F86" s="5"/>
      <c r="G86" s="20"/>
      <c r="H86" s="20"/>
      <c r="I86" s="21" t="str">
        <f aca="false">IF(OR($G86="",$H86=""),"",IF($H86&lt;=$G86,"",$H86-$G86))</f>
        <v/>
      </c>
      <c r="J86" s="19"/>
      <c r="K86" s="19"/>
      <c r="L86" s="19"/>
      <c r="M86" s="5"/>
      <c r="N86" s="19"/>
      <c r="O86" s="19"/>
      <c r="P86" s="22" t="str">
        <f aca="false">IF(COUNTA($A86:$H86,$J86:$O86)=0,"",IF(OR($A86="",$B86="",$C86="",$D86="",$E86="",$F86="",$G86="",$H86="",$L86="",$M86="",$O86=""),"REVISAR",IF($H86&lt;=$G86,"REVISAR","OK")))</f>
        <v/>
      </c>
      <c r="Q86" s="22" t="str">
        <f aca="false">IF(OR($A86="",$B86="",$F86="",$G86="",$H86="",$M86="Cancelada"),"",IF(COUNTIFS($B$6:$B$105,$B86,$F$6:$F$105,$F86,$G$6:$G$105,"&lt;"&amp;$H86,$H$6:$H$105,"&gt;"&amp;$G86,$M$6:$M$105,"&lt;&gt;Cancelada")&gt;1,"SOLAPE",""))</f>
        <v/>
      </c>
    </row>
    <row r="87" customFormat="false" ht="31.5" hidden="false" customHeight="true" outlineLevel="0" collapsed="false">
      <c r="A87" s="5"/>
      <c r="B87" s="4"/>
      <c r="C87" s="19"/>
      <c r="D87" s="5"/>
      <c r="E87" s="5"/>
      <c r="F87" s="5"/>
      <c r="G87" s="20"/>
      <c r="H87" s="20"/>
      <c r="I87" s="21" t="str">
        <f aca="false">IF(OR($G87="",$H87=""),"",IF($H87&lt;=$G87,"",$H87-$G87))</f>
        <v/>
      </c>
      <c r="J87" s="19"/>
      <c r="K87" s="19"/>
      <c r="L87" s="19"/>
      <c r="M87" s="5"/>
      <c r="N87" s="19"/>
      <c r="O87" s="19"/>
      <c r="P87" s="22" t="str">
        <f aca="false">IF(COUNTA($A87:$H87,$J87:$O87)=0,"",IF(OR($A87="",$B87="",$C87="",$D87="",$E87="",$F87="",$G87="",$H87="",$L87="",$M87="",$O87=""),"REVISAR",IF($H87&lt;=$G87,"REVISAR","OK")))</f>
        <v/>
      </c>
      <c r="Q87" s="22" t="str">
        <f aca="false">IF(OR($A87="",$B87="",$F87="",$G87="",$H87="",$M87="Cancelada"),"",IF(COUNTIFS($B$6:$B$105,$B87,$F$6:$F$105,$F87,$G$6:$G$105,"&lt;"&amp;$H87,$H$6:$H$105,"&gt;"&amp;$G87,$M$6:$M$105,"&lt;&gt;Cancelada")&gt;1,"SOLAPE",""))</f>
        <v/>
      </c>
    </row>
    <row r="88" customFormat="false" ht="31.5" hidden="false" customHeight="true" outlineLevel="0" collapsed="false">
      <c r="A88" s="5"/>
      <c r="B88" s="4"/>
      <c r="C88" s="19"/>
      <c r="D88" s="5"/>
      <c r="E88" s="5"/>
      <c r="F88" s="5"/>
      <c r="G88" s="20"/>
      <c r="H88" s="20"/>
      <c r="I88" s="21" t="str">
        <f aca="false">IF(OR($G88="",$H88=""),"",IF($H88&lt;=$G88,"",$H88-$G88))</f>
        <v/>
      </c>
      <c r="J88" s="19"/>
      <c r="K88" s="19"/>
      <c r="L88" s="19"/>
      <c r="M88" s="5"/>
      <c r="N88" s="19"/>
      <c r="O88" s="19"/>
      <c r="P88" s="22" t="str">
        <f aca="false">IF(COUNTA($A88:$H88,$J88:$O88)=0,"",IF(OR($A88="",$B88="",$C88="",$D88="",$E88="",$F88="",$G88="",$H88="",$L88="",$M88="",$O88=""),"REVISAR",IF($H88&lt;=$G88,"REVISAR","OK")))</f>
        <v/>
      </c>
      <c r="Q88" s="22" t="str">
        <f aca="false">IF(OR($A88="",$B88="",$F88="",$G88="",$H88="",$M88="Cancelada"),"",IF(COUNTIFS($B$6:$B$105,$B88,$F$6:$F$105,$F88,$G$6:$G$105,"&lt;"&amp;$H88,$H$6:$H$105,"&gt;"&amp;$G88,$M$6:$M$105,"&lt;&gt;Cancelada")&gt;1,"SOLAPE",""))</f>
        <v/>
      </c>
    </row>
    <row r="89" customFormat="false" ht="31.5" hidden="false" customHeight="true" outlineLevel="0" collapsed="false">
      <c r="A89" s="5"/>
      <c r="B89" s="4"/>
      <c r="C89" s="19"/>
      <c r="D89" s="5"/>
      <c r="E89" s="5"/>
      <c r="F89" s="5"/>
      <c r="G89" s="20"/>
      <c r="H89" s="20"/>
      <c r="I89" s="21" t="str">
        <f aca="false">IF(OR($G89="",$H89=""),"",IF($H89&lt;=$G89,"",$H89-$G89))</f>
        <v/>
      </c>
      <c r="J89" s="19"/>
      <c r="K89" s="19"/>
      <c r="L89" s="19"/>
      <c r="M89" s="5"/>
      <c r="N89" s="19"/>
      <c r="O89" s="19"/>
      <c r="P89" s="22" t="str">
        <f aca="false">IF(COUNTA($A89:$H89,$J89:$O89)=0,"",IF(OR($A89="",$B89="",$C89="",$D89="",$E89="",$F89="",$G89="",$H89="",$L89="",$M89="",$O89=""),"REVISAR",IF($H89&lt;=$G89,"REVISAR","OK")))</f>
        <v/>
      </c>
      <c r="Q89" s="22" t="str">
        <f aca="false">IF(OR($A89="",$B89="",$F89="",$G89="",$H89="",$M89="Cancelada"),"",IF(COUNTIFS($B$6:$B$105,$B89,$F$6:$F$105,$F89,$G$6:$G$105,"&lt;"&amp;$H89,$H$6:$H$105,"&gt;"&amp;$G89,$M$6:$M$105,"&lt;&gt;Cancelada")&gt;1,"SOLAPE",""))</f>
        <v/>
      </c>
    </row>
    <row r="90" customFormat="false" ht="31.5" hidden="false" customHeight="true" outlineLevel="0" collapsed="false">
      <c r="A90" s="5"/>
      <c r="B90" s="4"/>
      <c r="C90" s="19"/>
      <c r="D90" s="5"/>
      <c r="E90" s="5"/>
      <c r="F90" s="5"/>
      <c r="G90" s="20"/>
      <c r="H90" s="20"/>
      <c r="I90" s="21" t="str">
        <f aca="false">IF(OR($G90="",$H90=""),"",IF($H90&lt;=$G90,"",$H90-$G90))</f>
        <v/>
      </c>
      <c r="J90" s="19"/>
      <c r="K90" s="19"/>
      <c r="L90" s="19"/>
      <c r="M90" s="5"/>
      <c r="N90" s="19"/>
      <c r="O90" s="19"/>
      <c r="P90" s="22" t="str">
        <f aca="false">IF(COUNTA($A90:$H90,$J90:$O90)=0,"",IF(OR($A90="",$B90="",$C90="",$D90="",$E90="",$F90="",$G90="",$H90="",$L90="",$M90="",$O90=""),"REVISAR",IF($H90&lt;=$G90,"REVISAR","OK")))</f>
        <v/>
      </c>
      <c r="Q90" s="22" t="str">
        <f aca="false">IF(OR($A90="",$B90="",$F90="",$G90="",$H90="",$M90="Cancelada"),"",IF(COUNTIFS($B$6:$B$105,$B90,$F$6:$F$105,$F90,$G$6:$G$105,"&lt;"&amp;$H90,$H$6:$H$105,"&gt;"&amp;$G90,$M$6:$M$105,"&lt;&gt;Cancelada")&gt;1,"SOLAPE",""))</f>
        <v/>
      </c>
    </row>
    <row r="91" customFormat="false" ht="31.5" hidden="false" customHeight="true" outlineLevel="0" collapsed="false">
      <c r="A91" s="5"/>
      <c r="B91" s="4"/>
      <c r="C91" s="19"/>
      <c r="D91" s="5"/>
      <c r="E91" s="5"/>
      <c r="F91" s="5"/>
      <c r="G91" s="20"/>
      <c r="H91" s="20"/>
      <c r="I91" s="21" t="str">
        <f aca="false">IF(OR($G91="",$H91=""),"",IF($H91&lt;=$G91,"",$H91-$G91))</f>
        <v/>
      </c>
      <c r="J91" s="19"/>
      <c r="K91" s="19"/>
      <c r="L91" s="19"/>
      <c r="M91" s="5"/>
      <c r="N91" s="19"/>
      <c r="O91" s="19"/>
      <c r="P91" s="22" t="str">
        <f aca="false">IF(COUNTA($A91:$H91,$J91:$O91)=0,"",IF(OR($A91="",$B91="",$C91="",$D91="",$E91="",$F91="",$G91="",$H91="",$L91="",$M91="",$O91=""),"REVISAR",IF($H91&lt;=$G91,"REVISAR","OK")))</f>
        <v/>
      </c>
      <c r="Q91" s="22" t="str">
        <f aca="false">IF(OR($A91="",$B91="",$F91="",$G91="",$H91="",$M91="Cancelada"),"",IF(COUNTIFS($B$6:$B$105,$B91,$F$6:$F$105,$F91,$G$6:$G$105,"&lt;"&amp;$H91,$H$6:$H$105,"&gt;"&amp;$G91,$M$6:$M$105,"&lt;&gt;Cancelada")&gt;1,"SOLAPE",""))</f>
        <v/>
      </c>
    </row>
    <row r="92" customFormat="false" ht="31.5" hidden="false" customHeight="true" outlineLevel="0" collapsed="false">
      <c r="A92" s="5"/>
      <c r="B92" s="4"/>
      <c r="C92" s="19"/>
      <c r="D92" s="5"/>
      <c r="E92" s="5"/>
      <c r="F92" s="5"/>
      <c r="G92" s="20"/>
      <c r="H92" s="20"/>
      <c r="I92" s="21" t="str">
        <f aca="false">IF(OR($G92="",$H92=""),"",IF($H92&lt;=$G92,"",$H92-$G92))</f>
        <v/>
      </c>
      <c r="J92" s="19"/>
      <c r="K92" s="19"/>
      <c r="L92" s="19"/>
      <c r="M92" s="5"/>
      <c r="N92" s="19"/>
      <c r="O92" s="19"/>
      <c r="P92" s="22" t="str">
        <f aca="false">IF(COUNTA($A92:$H92,$J92:$O92)=0,"",IF(OR($A92="",$B92="",$C92="",$D92="",$E92="",$F92="",$G92="",$H92="",$L92="",$M92="",$O92=""),"REVISAR",IF($H92&lt;=$G92,"REVISAR","OK")))</f>
        <v/>
      </c>
      <c r="Q92" s="22" t="str">
        <f aca="false">IF(OR($A92="",$B92="",$F92="",$G92="",$H92="",$M92="Cancelada"),"",IF(COUNTIFS($B$6:$B$105,$B92,$F$6:$F$105,$F92,$G$6:$G$105,"&lt;"&amp;$H92,$H$6:$H$105,"&gt;"&amp;$G92,$M$6:$M$105,"&lt;&gt;Cancelada")&gt;1,"SOLAPE",""))</f>
        <v/>
      </c>
    </row>
    <row r="93" customFormat="false" ht="31.5" hidden="false" customHeight="true" outlineLevel="0" collapsed="false">
      <c r="A93" s="5"/>
      <c r="B93" s="4"/>
      <c r="C93" s="19"/>
      <c r="D93" s="5"/>
      <c r="E93" s="5"/>
      <c r="F93" s="5"/>
      <c r="G93" s="20"/>
      <c r="H93" s="20"/>
      <c r="I93" s="21" t="str">
        <f aca="false">IF(OR($G93="",$H93=""),"",IF($H93&lt;=$G93,"",$H93-$G93))</f>
        <v/>
      </c>
      <c r="J93" s="19"/>
      <c r="K93" s="19"/>
      <c r="L93" s="19"/>
      <c r="M93" s="5"/>
      <c r="N93" s="19"/>
      <c r="O93" s="19"/>
      <c r="P93" s="22" t="str">
        <f aca="false">IF(COUNTA($A93:$H93,$J93:$O93)=0,"",IF(OR($A93="",$B93="",$C93="",$D93="",$E93="",$F93="",$G93="",$H93="",$L93="",$M93="",$O93=""),"REVISAR",IF($H93&lt;=$G93,"REVISAR","OK")))</f>
        <v/>
      </c>
      <c r="Q93" s="22" t="str">
        <f aca="false">IF(OR($A93="",$B93="",$F93="",$G93="",$H93="",$M93="Cancelada"),"",IF(COUNTIFS($B$6:$B$105,$B93,$F$6:$F$105,$F93,$G$6:$G$105,"&lt;"&amp;$H93,$H$6:$H$105,"&gt;"&amp;$G93,$M$6:$M$105,"&lt;&gt;Cancelada")&gt;1,"SOLAPE",""))</f>
        <v/>
      </c>
    </row>
    <row r="94" customFormat="false" ht="31.5" hidden="false" customHeight="true" outlineLevel="0" collapsed="false">
      <c r="A94" s="5"/>
      <c r="B94" s="4"/>
      <c r="C94" s="19"/>
      <c r="D94" s="5"/>
      <c r="E94" s="5"/>
      <c r="F94" s="5"/>
      <c r="G94" s="20"/>
      <c r="H94" s="20"/>
      <c r="I94" s="21" t="str">
        <f aca="false">IF(OR($G94="",$H94=""),"",IF($H94&lt;=$G94,"",$H94-$G94))</f>
        <v/>
      </c>
      <c r="J94" s="19"/>
      <c r="K94" s="19"/>
      <c r="L94" s="19"/>
      <c r="M94" s="5"/>
      <c r="N94" s="19"/>
      <c r="O94" s="19"/>
      <c r="P94" s="22" t="str">
        <f aca="false">IF(COUNTA($A94:$H94,$J94:$O94)=0,"",IF(OR($A94="",$B94="",$C94="",$D94="",$E94="",$F94="",$G94="",$H94="",$L94="",$M94="",$O94=""),"REVISAR",IF($H94&lt;=$G94,"REVISAR","OK")))</f>
        <v/>
      </c>
      <c r="Q94" s="22" t="str">
        <f aca="false">IF(OR($A94="",$B94="",$F94="",$G94="",$H94="",$M94="Cancelada"),"",IF(COUNTIFS($B$6:$B$105,$B94,$F$6:$F$105,$F94,$G$6:$G$105,"&lt;"&amp;$H94,$H$6:$H$105,"&gt;"&amp;$G94,$M$6:$M$105,"&lt;&gt;Cancelada")&gt;1,"SOLAPE",""))</f>
        <v/>
      </c>
    </row>
    <row r="95" customFormat="false" ht="31.5" hidden="false" customHeight="true" outlineLevel="0" collapsed="false">
      <c r="A95" s="5"/>
      <c r="B95" s="4"/>
      <c r="C95" s="19"/>
      <c r="D95" s="5"/>
      <c r="E95" s="5"/>
      <c r="F95" s="5"/>
      <c r="G95" s="20"/>
      <c r="H95" s="20"/>
      <c r="I95" s="21" t="str">
        <f aca="false">IF(OR($G95="",$H95=""),"",IF($H95&lt;=$G95,"",$H95-$G95))</f>
        <v/>
      </c>
      <c r="J95" s="19"/>
      <c r="K95" s="19"/>
      <c r="L95" s="19"/>
      <c r="M95" s="5"/>
      <c r="N95" s="19"/>
      <c r="O95" s="19"/>
      <c r="P95" s="22" t="str">
        <f aca="false">IF(COUNTA($A95:$H95,$J95:$O95)=0,"",IF(OR($A95="",$B95="",$C95="",$D95="",$E95="",$F95="",$G95="",$H95="",$L95="",$M95="",$O95=""),"REVISAR",IF($H95&lt;=$G95,"REVISAR","OK")))</f>
        <v/>
      </c>
      <c r="Q95" s="22" t="str">
        <f aca="false">IF(OR($A95="",$B95="",$F95="",$G95="",$H95="",$M95="Cancelada"),"",IF(COUNTIFS($B$6:$B$105,$B95,$F$6:$F$105,$F95,$G$6:$G$105,"&lt;"&amp;$H95,$H$6:$H$105,"&gt;"&amp;$G95,$M$6:$M$105,"&lt;&gt;Cancelada")&gt;1,"SOLAPE",""))</f>
        <v/>
      </c>
    </row>
    <row r="96" customFormat="false" ht="31.5" hidden="false" customHeight="true" outlineLevel="0" collapsed="false">
      <c r="A96" s="5"/>
      <c r="B96" s="4"/>
      <c r="C96" s="19"/>
      <c r="D96" s="5"/>
      <c r="E96" s="5"/>
      <c r="F96" s="5"/>
      <c r="G96" s="20"/>
      <c r="H96" s="20"/>
      <c r="I96" s="21" t="str">
        <f aca="false">IF(OR($G96="",$H96=""),"",IF($H96&lt;=$G96,"",$H96-$G96))</f>
        <v/>
      </c>
      <c r="J96" s="19"/>
      <c r="K96" s="19"/>
      <c r="L96" s="19"/>
      <c r="M96" s="5"/>
      <c r="N96" s="19"/>
      <c r="O96" s="19"/>
      <c r="P96" s="22" t="str">
        <f aca="false">IF(COUNTA($A96:$H96,$J96:$O96)=0,"",IF(OR($A96="",$B96="",$C96="",$D96="",$E96="",$F96="",$G96="",$H96="",$L96="",$M96="",$O96=""),"REVISAR",IF($H96&lt;=$G96,"REVISAR","OK")))</f>
        <v/>
      </c>
      <c r="Q96" s="22" t="str">
        <f aca="false">IF(OR($A96="",$B96="",$F96="",$G96="",$H96="",$M96="Cancelada"),"",IF(COUNTIFS($B$6:$B$105,$B96,$F$6:$F$105,$F96,$G$6:$G$105,"&lt;"&amp;$H96,$H$6:$H$105,"&gt;"&amp;$G96,$M$6:$M$105,"&lt;&gt;Cancelada")&gt;1,"SOLAPE",""))</f>
        <v/>
      </c>
    </row>
    <row r="97" customFormat="false" ht="31.5" hidden="false" customHeight="true" outlineLevel="0" collapsed="false">
      <c r="A97" s="5"/>
      <c r="B97" s="4"/>
      <c r="C97" s="19"/>
      <c r="D97" s="5"/>
      <c r="E97" s="5"/>
      <c r="F97" s="5"/>
      <c r="G97" s="20"/>
      <c r="H97" s="20"/>
      <c r="I97" s="21" t="str">
        <f aca="false">IF(OR($G97="",$H97=""),"",IF($H97&lt;=$G97,"",$H97-$G97))</f>
        <v/>
      </c>
      <c r="J97" s="19"/>
      <c r="K97" s="19"/>
      <c r="L97" s="19"/>
      <c r="M97" s="5"/>
      <c r="N97" s="19"/>
      <c r="O97" s="19"/>
      <c r="P97" s="22" t="str">
        <f aca="false">IF(COUNTA($A97:$H97,$J97:$O97)=0,"",IF(OR($A97="",$B97="",$C97="",$D97="",$E97="",$F97="",$G97="",$H97="",$L97="",$M97="",$O97=""),"REVISAR",IF($H97&lt;=$G97,"REVISAR","OK")))</f>
        <v/>
      </c>
      <c r="Q97" s="22" t="str">
        <f aca="false">IF(OR($A97="",$B97="",$F97="",$G97="",$H97="",$M97="Cancelada"),"",IF(COUNTIFS($B$6:$B$105,$B97,$F$6:$F$105,$F97,$G$6:$G$105,"&lt;"&amp;$H97,$H$6:$H$105,"&gt;"&amp;$G97,$M$6:$M$105,"&lt;&gt;Cancelada")&gt;1,"SOLAPE",""))</f>
        <v/>
      </c>
    </row>
    <row r="98" customFormat="false" ht="31.5" hidden="false" customHeight="true" outlineLevel="0" collapsed="false">
      <c r="A98" s="5"/>
      <c r="B98" s="4"/>
      <c r="C98" s="19"/>
      <c r="D98" s="5"/>
      <c r="E98" s="5"/>
      <c r="F98" s="5"/>
      <c r="G98" s="20"/>
      <c r="H98" s="20"/>
      <c r="I98" s="21" t="str">
        <f aca="false">IF(OR($G98="",$H98=""),"",IF($H98&lt;=$G98,"",$H98-$G98))</f>
        <v/>
      </c>
      <c r="J98" s="19"/>
      <c r="K98" s="19"/>
      <c r="L98" s="19"/>
      <c r="M98" s="5"/>
      <c r="N98" s="19"/>
      <c r="O98" s="19"/>
      <c r="P98" s="22" t="str">
        <f aca="false">IF(COUNTA($A98:$H98,$J98:$O98)=0,"",IF(OR($A98="",$B98="",$C98="",$D98="",$E98="",$F98="",$G98="",$H98="",$L98="",$M98="",$O98=""),"REVISAR",IF($H98&lt;=$G98,"REVISAR","OK")))</f>
        <v/>
      </c>
      <c r="Q98" s="22" t="str">
        <f aca="false">IF(OR($A98="",$B98="",$F98="",$G98="",$H98="",$M98="Cancelada"),"",IF(COUNTIFS($B$6:$B$105,$B98,$F$6:$F$105,$F98,$G$6:$G$105,"&lt;"&amp;$H98,$H$6:$H$105,"&gt;"&amp;$G98,$M$6:$M$105,"&lt;&gt;Cancelada")&gt;1,"SOLAPE",""))</f>
        <v/>
      </c>
    </row>
    <row r="99" customFormat="false" ht="31.5" hidden="false" customHeight="true" outlineLevel="0" collapsed="false">
      <c r="A99" s="5"/>
      <c r="B99" s="4"/>
      <c r="C99" s="19"/>
      <c r="D99" s="5"/>
      <c r="E99" s="5"/>
      <c r="F99" s="5"/>
      <c r="G99" s="20"/>
      <c r="H99" s="20"/>
      <c r="I99" s="21" t="str">
        <f aca="false">IF(OR($G99="",$H99=""),"",IF($H99&lt;=$G99,"",$H99-$G99))</f>
        <v/>
      </c>
      <c r="J99" s="19"/>
      <c r="K99" s="19"/>
      <c r="L99" s="19"/>
      <c r="M99" s="5"/>
      <c r="N99" s="19"/>
      <c r="O99" s="19"/>
      <c r="P99" s="22" t="str">
        <f aca="false">IF(COUNTA($A99:$H99,$J99:$O99)=0,"",IF(OR($A99="",$B99="",$C99="",$D99="",$E99="",$F99="",$G99="",$H99="",$L99="",$M99="",$O99=""),"REVISAR",IF($H99&lt;=$G99,"REVISAR","OK")))</f>
        <v/>
      </c>
      <c r="Q99" s="22" t="str">
        <f aca="false">IF(OR($A99="",$B99="",$F99="",$G99="",$H99="",$M99="Cancelada"),"",IF(COUNTIFS($B$6:$B$105,$B99,$F$6:$F$105,$F99,$G$6:$G$105,"&lt;"&amp;$H99,$H$6:$H$105,"&gt;"&amp;$G99,$M$6:$M$105,"&lt;&gt;Cancelada")&gt;1,"SOLAPE",""))</f>
        <v/>
      </c>
    </row>
    <row r="100" customFormat="false" ht="31.5" hidden="false" customHeight="true" outlineLevel="0" collapsed="false">
      <c r="A100" s="5"/>
      <c r="B100" s="4"/>
      <c r="C100" s="19"/>
      <c r="D100" s="5"/>
      <c r="E100" s="5"/>
      <c r="F100" s="5"/>
      <c r="G100" s="20"/>
      <c r="H100" s="20"/>
      <c r="I100" s="21" t="str">
        <f aca="false">IF(OR($G100="",$H100=""),"",IF($H100&lt;=$G100,"",$H100-$G100))</f>
        <v/>
      </c>
      <c r="J100" s="19"/>
      <c r="K100" s="19"/>
      <c r="L100" s="19"/>
      <c r="M100" s="5"/>
      <c r="N100" s="19"/>
      <c r="O100" s="19"/>
      <c r="P100" s="22" t="str">
        <f aca="false">IF(COUNTA($A100:$H100,$J100:$O100)=0,"",IF(OR($A100="",$B100="",$C100="",$D100="",$E100="",$F100="",$G100="",$H100="",$L100="",$M100="",$O100=""),"REVISAR",IF($H100&lt;=$G100,"REVISAR","OK")))</f>
        <v/>
      </c>
      <c r="Q100" s="22" t="str">
        <f aca="false">IF(OR($A100="",$B100="",$F100="",$G100="",$H100="",$M100="Cancelada"),"",IF(COUNTIFS($B$6:$B$105,$B100,$F$6:$F$105,$F100,$G$6:$G$105,"&lt;"&amp;$H100,$H$6:$H$105,"&gt;"&amp;$G100,$M$6:$M$105,"&lt;&gt;Cancelada")&gt;1,"SOLAPE",""))</f>
        <v/>
      </c>
    </row>
    <row r="101" customFormat="false" ht="31.5" hidden="false" customHeight="true" outlineLevel="0" collapsed="false">
      <c r="A101" s="5"/>
      <c r="B101" s="4"/>
      <c r="C101" s="19"/>
      <c r="D101" s="5"/>
      <c r="E101" s="5"/>
      <c r="F101" s="5"/>
      <c r="G101" s="20"/>
      <c r="H101" s="20"/>
      <c r="I101" s="21" t="str">
        <f aca="false">IF(OR($G101="",$H101=""),"",IF($H101&lt;=$G101,"",$H101-$G101))</f>
        <v/>
      </c>
      <c r="J101" s="19"/>
      <c r="K101" s="19"/>
      <c r="L101" s="19"/>
      <c r="M101" s="5"/>
      <c r="N101" s="19"/>
      <c r="O101" s="19"/>
      <c r="P101" s="22" t="str">
        <f aca="false">IF(COUNTA($A101:$H101,$J101:$O101)=0,"",IF(OR($A101="",$B101="",$C101="",$D101="",$E101="",$F101="",$G101="",$H101="",$L101="",$M101="",$O101=""),"REVISAR",IF($H101&lt;=$G101,"REVISAR","OK")))</f>
        <v/>
      </c>
      <c r="Q101" s="22" t="str">
        <f aca="false">IF(OR($A101="",$B101="",$F101="",$G101="",$H101="",$M101="Cancelada"),"",IF(COUNTIFS($B$6:$B$105,$B101,$F$6:$F$105,$F101,$G$6:$G$105,"&lt;"&amp;$H101,$H$6:$H$105,"&gt;"&amp;$G101,$M$6:$M$105,"&lt;&gt;Cancelada")&gt;1,"SOLAPE",""))</f>
        <v/>
      </c>
    </row>
    <row r="102" customFormat="false" ht="31.5" hidden="false" customHeight="true" outlineLevel="0" collapsed="false">
      <c r="A102" s="5"/>
      <c r="B102" s="4"/>
      <c r="C102" s="19"/>
      <c r="D102" s="5"/>
      <c r="E102" s="5"/>
      <c r="F102" s="5"/>
      <c r="G102" s="20"/>
      <c r="H102" s="20"/>
      <c r="I102" s="21" t="str">
        <f aca="false">IF(OR($G102="",$H102=""),"",IF($H102&lt;=$G102,"",$H102-$G102))</f>
        <v/>
      </c>
      <c r="J102" s="19"/>
      <c r="K102" s="19"/>
      <c r="L102" s="19"/>
      <c r="M102" s="5"/>
      <c r="N102" s="19"/>
      <c r="O102" s="19"/>
      <c r="P102" s="22" t="str">
        <f aca="false">IF(COUNTA($A102:$H102,$J102:$O102)=0,"",IF(OR($A102="",$B102="",$C102="",$D102="",$E102="",$F102="",$G102="",$H102="",$L102="",$M102="",$O102=""),"REVISAR",IF($H102&lt;=$G102,"REVISAR","OK")))</f>
        <v/>
      </c>
      <c r="Q102" s="22" t="str">
        <f aca="false">IF(OR($A102="",$B102="",$F102="",$G102="",$H102="",$M102="Cancelada"),"",IF(COUNTIFS($B$6:$B$105,$B102,$F$6:$F$105,$F102,$G$6:$G$105,"&lt;"&amp;$H102,$H$6:$H$105,"&gt;"&amp;$G102,$M$6:$M$105,"&lt;&gt;Cancelada")&gt;1,"SOLAPE",""))</f>
        <v/>
      </c>
    </row>
    <row r="103" customFormat="false" ht="31.5" hidden="false" customHeight="true" outlineLevel="0" collapsed="false">
      <c r="A103" s="5"/>
      <c r="B103" s="4"/>
      <c r="C103" s="19"/>
      <c r="D103" s="5"/>
      <c r="E103" s="5"/>
      <c r="F103" s="5"/>
      <c r="G103" s="20"/>
      <c r="H103" s="20"/>
      <c r="I103" s="21" t="str">
        <f aca="false">IF(OR($G103="",$H103=""),"",IF($H103&lt;=$G103,"",$H103-$G103))</f>
        <v/>
      </c>
      <c r="J103" s="19"/>
      <c r="K103" s="19"/>
      <c r="L103" s="19"/>
      <c r="M103" s="5"/>
      <c r="N103" s="19"/>
      <c r="O103" s="19"/>
      <c r="P103" s="22" t="str">
        <f aca="false">IF(COUNTA($A103:$H103,$J103:$O103)=0,"",IF(OR($A103="",$B103="",$C103="",$D103="",$E103="",$F103="",$G103="",$H103="",$L103="",$M103="",$O103=""),"REVISAR",IF($H103&lt;=$G103,"REVISAR","OK")))</f>
        <v/>
      </c>
      <c r="Q103" s="22" t="str">
        <f aca="false">IF(OR($A103="",$B103="",$F103="",$G103="",$H103="",$M103="Cancelada"),"",IF(COUNTIFS($B$6:$B$105,$B103,$F$6:$F$105,$F103,$G$6:$G$105,"&lt;"&amp;$H103,$H$6:$H$105,"&gt;"&amp;$G103,$M$6:$M$105,"&lt;&gt;Cancelada")&gt;1,"SOLAPE",""))</f>
        <v/>
      </c>
    </row>
    <row r="104" customFormat="false" ht="31.5" hidden="false" customHeight="true" outlineLevel="0" collapsed="false">
      <c r="A104" s="5"/>
      <c r="B104" s="4"/>
      <c r="C104" s="19"/>
      <c r="D104" s="5"/>
      <c r="E104" s="5"/>
      <c r="F104" s="5"/>
      <c r="G104" s="20"/>
      <c r="H104" s="20"/>
      <c r="I104" s="21" t="str">
        <f aca="false">IF(OR($G104="",$H104=""),"",IF($H104&lt;=$G104,"",$H104-$G104))</f>
        <v/>
      </c>
      <c r="J104" s="19"/>
      <c r="K104" s="19"/>
      <c r="L104" s="19"/>
      <c r="M104" s="5"/>
      <c r="N104" s="19"/>
      <c r="O104" s="19"/>
      <c r="P104" s="22" t="str">
        <f aca="false">IF(COUNTA($A104:$H104,$J104:$O104)=0,"",IF(OR($A104="",$B104="",$C104="",$D104="",$E104="",$F104="",$G104="",$H104="",$L104="",$M104="",$O104=""),"REVISAR",IF($H104&lt;=$G104,"REVISAR","OK")))</f>
        <v/>
      </c>
      <c r="Q104" s="22" t="str">
        <f aca="false">IF(OR($A104="",$B104="",$F104="",$G104="",$H104="",$M104="Cancelada"),"",IF(COUNTIFS($B$6:$B$105,$B104,$F$6:$F$105,$F104,$G$6:$G$105,"&lt;"&amp;$H104,$H$6:$H$105,"&gt;"&amp;$G104,$M$6:$M$105,"&lt;&gt;Cancelada")&gt;1,"SOLAPE",""))</f>
        <v/>
      </c>
    </row>
    <row r="105" customFormat="false" ht="31.5" hidden="false" customHeight="true" outlineLevel="0" collapsed="false">
      <c r="A105" s="5"/>
      <c r="B105" s="4"/>
      <c r="C105" s="19"/>
      <c r="D105" s="5"/>
      <c r="E105" s="5"/>
      <c r="F105" s="5"/>
      <c r="G105" s="20"/>
      <c r="H105" s="20"/>
      <c r="I105" s="21" t="str">
        <f aca="false">IF(OR($G105="",$H105=""),"",IF($H105&lt;=$G105,"",$H105-$G105))</f>
        <v/>
      </c>
      <c r="J105" s="19"/>
      <c r="K105" s="19"/>
      <c r="L105" s="19"/>
      <c r="M105" s="5"/>
      <c r="N105" s="19"/>
      <c r="O105" s="19"/>
      <c r="P105" s="22" t="str">
        <f aca="false">IF(COUNTA($A105:$H105,$J105:$O105)=0,"",IF(OR($A105="",$B105="",$C105="",$D105="",$E105="",$F105="",$G105="",$H105="",$L105="",$M105="",$O105=""),"REVISAR",IF($H105&lt;=$G105,"REVISAR","OK")))</f>
        <v/>
      </c>
      <c r="Q105" s="22" t="str">
        <f aca="false">IF(OR($A105="",$B105="",$F105="",$G105="",$H105="",$M105="Cancelada"),"",IF(COUNTIFS($B$6:$B$105,$B105,$F$6:$F$105,$F105,$G$6:$G$105,"&lt;"&amp;$H105,$H$6:$H$105,"&gt;"&amp;$G105,$M$6:$M$105,"&lt;&gt;Cancelada")&gt;1,"SOLAPE",""))</f>
        <v/>
      </c>
    </row>
  </sheetData>
  <mergeCells count="1">
    <mergeCell ref="A1:Q1"/>
  </mergeCells>
  <conditionalFormatting sqref="A6:Q105">
    <cfRule type="expression" priority="2" aboveAverage="0" equalAverage="0" bottom="0" percent="0" rank="0" text="" dxfId="2">
      <formula>$P6="REVISAR"</formula>
    </cfRule>
    <cfRule type="expression" priority="3" aboveAverage="0" equalAverage="0" bottom="0" percent="0" rank="0" text="" dxfId="9">
      <formula>$Q6="SOLAPE"</formula>
    </cfRule>
    <cfRule type="expression" priority="4" aboveAverage="0" equalAverage="0" bottom="0" percent="0" rank="0" text="" dxfId="10">
      <formula>$M6="Completada"</formula>
    </cfRule>
    <cfRule type="expression" priority="5" aboveAverage="0" equalAverage="0" bottom="0" percent="0" rank="0" text="" dxfId="11">
      <formula>$M6="Cancelada"</formula>
    </cfRule>
  </conditionalFormatting>
  <conditionalFormatting sqref="G6:H105">
    <cfRule type="expression" priority="6" aboveAverage="0" equalAverage="0" bottom="0" percent="0" rank="0" text="" dxfId="2">
      <formula>AND($G6&lt;&gt;"",$H6&lt;&gt;"",$H6&lt;=$G6)</formula>
    </cfRule>
  </conditionalFormatting>
  <conditionalFormatting sqref="B6:B105">
    <cfRule type="expression" priority="7" aboveAverage="0" equalAverage="0" bottom="0" percent="0" rank="0" text="" dxfId="1">
      <formula>AND($B6&lt;&gt;"",$G6&lt;&gt;"",INT($G6)&lt;&gt;$B6)</formula>
    </cfRule>
  </conditionalFormatting>
  <conditionalFormatting sqref="G6:G105">
    <cfRule type="expression" priority="8" aboveAverage="0" equalAverage="0" bottom="0" percent="0" rank="0" text="" dxfId="1">
      <formula>AND($B6&lt;&gt;"",$G6&lt;&gt;"",INT($G6)&lt;&gt;$B6)</formula>
    </cfRule>
  </conditionalFormatting>
  <dataValidations count="9">
    <dataValidation allowBlank="false" error="El texto no puede superar 20 caracteres." errorStyle="stop" errorTitle="Texto demasiado largo" operator="lessThanOrEqual" showDropDown="false" showErrorMessage="true" showInputMessage="false" sqref="A6:A105" type="textLength">
      <formula1>20</formula1>
      <formula2>0</formula2>
    </dataValidation>
    <dataValidation allowBlank="false" error="La fecha debe estar entre 01/01/2020 y 31/12/2100." errorStyle="stop" errorTitle="Fecha no válida" operator="between" prompt="Introduce una fecha válida en formato dd/mm/aaaa." promptTitle="Fecha" showDropDown="false" showErrorMessage="true" showInputMessage="true" sqref="B6:B105" type="date">
      <formula1>DATE(2020,1,1)</formula1>
      <formula2>DATE(2100,12,31)</formula2>
    </dataValidation>
    <dataValidation allowBlank="false" error="Introduce un número entero entre 1 y 999." errorStyle="stop" operator="between" showDropDown="false" showErrorMessage="true" showInputMessage="false" sqref="C6:C105" type="whole">
      <formula1>1</formula1>
      <formula2>999</formula2>
    </dataValidation>
    <dataValidation allowBlank="false" error="El texto no puede superar 80 caracteres." errorStyle="stop" errorTitle="Texto demasiado largo" operator="lessThanOrEqual" showDropDown="false" showErrorMessage="true" showInputMessage="false" sqref="D6:D105" type="textLength">
      <formula1>80</formula1>
      <formula2>0</formula2>
    </dataValidation>
    <dataValidation allowBlank="false" error="Selecciona un valor de la lista." errorStyle="stop" errorTitle="Valor no válido" operator="between" showDropDown="false" showErrorMessage="true" showInputMessage="false" sqref="E6:E105" type="list">
      <formula1>"Escena,Plano recurso,Ensayo,Preparación,Pausa,Comida,Traslado,Desmontaje,Otro"</formula1>
      <formula2>0</formula2>
    </dataValidation>
    <dataValidation allowBlank="false" error="Selecciona una localización del catálogo." errorStyle="stop" operator="between" showDropDown="false" showErrorMessage="true" showInputMessage="false" sqref="F6:F105" type="list">
      <formula1>Recursos!$G$6:$G$105</formula1>
      <formula2>0</formula2>
    </dataValidation>
    <dataValidation allowBlank="false" error="Introduce una fecha y hora entre 01/01/2020 00:00 y 31/12/2100 23:59." errorStyle="stop" errorTitle="Fecha y hora no válidas" operator="between" showDropDown="false" showErrorMessage="true" showInputMessage="false" sqref="G6:H105" type="decimal">
      <formula1>DATE(2020,1,1)</formula1>
      <formula2>DATE(2100,12,31)+TIME(23,59,59)</formula2>
    </dataValidation>
    <dataValidation allowBlank="false" error="El texto no puede superar 300 caracteres." errorStyle="stop" errorTitle="Texto demasiado largo" operator="lessThanOrEqual" showDropDown="false" showErrorMessage="true" showInputMessage="false" sqref="J6:L105 N6:O105" type="textLength">
      <formula1>300</formula1>
      <formula2>0</formula2>
    </dataValidation>
    <dataValidation allowBlank="false" error="Selecciona un valor de la lista." errorStyle="stop" errorTitle="Valor no válido" operator="between" showDropDown="false" showErrorMessage="true" showInputMessage="false" sqref="M6:M105" type="list">
      <formula1>"Prevista,Confirmada,En curso,Completada,Cancelada"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105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1" width="16"/>
    <col collapsed="false" customWidth="true" hidden="false" outlineLevel="0" max="2" min="2" style="1" width="14"/>
    <col collapsed="false" customWidth="true" hidden="false" outlineLevel="0" max="3" min="3" style="1" width="20"/>
    <col collapsed="false" customWidth="true" hidden="false" outlineLevel="0" max="5" min="4" style="1" width="24"/>
    <col collapsed="false" customWidth="true" hidden="false" outlineLevel="0" max="6" min="6" style="1" width="19"/>
    <col collapsed="false" customWidth="true" hidden="false" outlineLevel="0" max="7" min="7" style="1" width="23"/>
    <col collapsed="false" customWidth="true" hidden="false" outlineLevel="0" max="8" min="8" style="1" width="19"/>
    <col collapsed="false" customWidth="true" hidden="false" outlineLevel="0" max="9" min="9" style="1" width="16"/>
    <col collapsed="false" customWidth="true" hidden="false" outlineLevel="0" max="10" min="10" style="1" width="36"/>
    <col collapsed="false" customWidth="true" hidden="false" outlineLevel="0" max="13" min="11" style="1" width="14"/>
  </cols>
  <sheetData>
    <row r="1" customFormat="false" ht="30" hidden="false" customHeight="true" outlineLevel="0" collapsed="false">
      <c r="A1" s="2" t="s">
        <v>111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Format="false" ht="27.75" hidden="false" customHeight="true" outlineLevel="0" collapsed="false">
      <c r="A2" s="18" t="s">
        <v>112</v>
      </c>
    </row>
    <row r="5" customFormat="false" ht="33.75" hidden="false" customHeight="true" outlineLevel="0" collapsed="false">
      <c r="A5" s="13" t="s">
        <v>113</v>
      </c>
      <c r="B5" s="13" t="s">
        <v>1</v>
      </c>
      <c r="C5" s="13" t="s">
        <v>33</v>
      </c>
      <c r="D5" s="13" t="s">
        <v>114</v>
      </c>
      <c r="E5" s="13" t="s">
        <v>115</v>
      </c>
      <c r="F5" s="13" t="s">
        <v>116</v>
      </c>
      <c r="G5" s="13" t="s">
        <v>117</v>
      </c>
      <c r="H5" s="13" t="s">
        <v>118</v>
      </c>
      <c r="I5" s="13" t="s">
        <v>119</v>
      </c>
      <c r="J5" s="13" t="s">
        <v>120</v>
      </c>
      <c r="K5" s="13" t="s">
        <v>121</v>
      </c>
      <c r="L5" s="13" t="s">
        <v>43</v>
      </c>
      <c r="M5" s="13" t="s">
        <v>122</v>
      </c>
    </row>
    <row r="6" customFormat="false" ht="31.5" hidden="false" customHeight="true" outlineLevel="0" collapsed="false">
      <c r="A6" s="5" t="s">
        <v>123</v>
      </c>
      <c r="B6" s="4" t="n">
        <v>46279</v>
      </c>
      <c r="C6" s="5" t="s">
        <v>124</v>
      </c>
      <c r="D6" s="5" t="s">
        <v>60</v>
      </c>
      <c r="E6" s="5" t="s">
        <v>125</v>
      </c>
      <c r="F6" s="20" t="n">
        <v>46279.28125</v>
      </c>
      <c r="G6" s="5" t="s">
        <v>48</v>
      </c>
      <c r="H6" s="20" t="n">
        <v>46279.7708333333</v>
      </c>
      <c r="I6" s="5" t="s">
        <v>24</v>
      </c>
      <c r="J6" s="19" t="s">
        <v>126</v>
      </c>
      <c r="K6" s="21" t="n">
        <f aca="false">IF(OR($F6="",$H6=""),"",IF($H6&lt;=$F6,"",$H6-$F6))</f>
        <v>0.489583333333333</v>
      </c>
      <c r="L6" s="22" t="str">
        <f aca="false">IF(COUNTA($A6:$J6)=0,"",IF(OR($A6="",$B6="",$C6="",$D6="",$E6="",$F6="",$G6="",$I6=""),"REVISAR",IF(AND($H6&lt;&gt;"",$H6&lt;=$F6),"REVISAR","OK")))</f>
        <v>OK</v>
      </c>
      <c r="M6" s="22" t="str">
        <f aca="false">IF(OR($A6="",$B6="",$D6="",$F6="",$I6="Cancelada"),"",IF(COUNTIFS($B$6:$B$105,$B6,$D$6:$D$105,$D6,$F$6:$F$105,$F6,$I$6:$I$105,"&lt;&gt;Cancelada")&gt;1,"DUPLICADA",""))</f>
        <v/>
      </c>
    </row>
    <row r="7" customFormat="false" ht="31.5" hidden="false" customHeight="true" outlineLevel="0" collapsed="false">
      <c r="A7" s="5" t="s">
        <v>127</v>
      </c>
      <c r="B7" s="4" t="n">
        <v>46279</v>
      </c>
      <c r="C7" s="5" t="s">
        <v>2</v>
      </c>
      <c r="D7" s="5" t="s">
        <v>52</v>
      </c>
      <c r="E7" s="5" t="s">
        <v>128</v>
      </c>
      <c r="F7" s="20" t="n">
        <v>46279.2708333333</v>
      </c>
      <c r="G7" s="5" t="s">
        <v>48</v>
      </c>
      <c r="H7" s="20" t="n">
        <v>46279.78125</v>
      </c>
      <c r="I7" s="5" t="s">
        <v>24</v>
      </c>
      <c r="J7" s="19" t="s">
        <v>129</v>
      </c>
      <c r="K7" s="21" t="n">
        <f aca="false">IF(OR($F7="",$H7=""),"",IF($H7&lt;=$F7,"",$H7-$F7))</f>
        <v>0.510416666666667</v>
      </c>
      <c r="L7" s="22" t="str">
        <f aca="false">IF(COUNTA($A7:$J7)=0,"",IF(OR($A7="",$B7="",$C7="",$D7="",$E7="",$F7="",$G7="",$I7=""),"REVISAR",IF(AND($H7&lt;&gt;"",$H7&lt;=$F7),"REVISAR","OK")))</f>
        <v>OK</v>
      </c>
      <c r="M7" s="22" t="str">
        <f aca="false">IF(OR($A7="",$B7="",$D7="",$F7="",$I7="Cancelada"),"",IF(COUNTIFS($B$6:$B$105,$B7,$D$6:$D$105,$D7,$F$6:$F$105,$F7,$I$6:$I$105,"&lt;&gt;Cancelada")&gt;1,"DUPLICADA",""))</f>
        <v/>
      </c>
    </row>
    <row r="8" customFormat="false" ht="31.5" hidden="false" customHeight="true" outlineLevel="0" collapsed="false">
      <c r="A8" s="5" t="s">
        <v>130</v>
      </c>
      <c r="B8" s="4" t="n">
        <v>46279</v>
      </c>
      <c r="C8" s="5" t="s">
        <v>131</v>
      </c>
      <c r="D8" s="5" t="s">
        <v>73</v>
      </c>
      <c r="E8" s="5" t="s">
        <v>132</v>
      </c>
      <c r="F8" s="20" t="n">
        <v>46279.28125</v>
      </c>
      <c r="G8" s="5" t="s">
        <v>48</v>
      </c>
      <c r="H8" s="20" t="n">
        <v>46279.7708333333</v>
      </c>
      <c r="I8" s="5" t="s">
        <v>24</v>
      </c>
      <c r="J8" s="19" t="s">
        <v>133</v>
      </c>
      <c r="K8" s="21" t="n">
        <f aca="false">IF(OR($F8="",$H8=""),"",IF($H8&lt;=$F8,"",$H8-$F8))</f>
        <v>0.489583333333333</v>
      </c>
      <c r="L8" s="22" t="str">
        <f aca="false">IF(COUNTA($A8:$J8)=0,"",IF(OR($A8="",$B8="",$C8="",$D8="",$E8="",$F8="",$G8="",$I8=""),"REVISAR",IF(AND($H8&lt;&gt;"",$H8&lt;=$F8),"REVISAR","OK")))</f>
        <v>OK</v>
      </c>
      <c r="M8" s="22" t="str">
        <f aca="false">IF(OR($A8="",$B8="",$D8="",$F8="",$I8="Cancelada"),"",IF(COUNTIFS($B$6:$B$105,$B8,$D$6:$D$105,$D8,$F$6:$F$105,$F8,$I$6:$I$105,"&lt;&gt;Cancelada")&gt;1,"DUPLICADA",""))</f>
        <v/>
      </c>
    </row>
    <row r="9" customFormat="false" ht="31.5" hidden="false" customHeight="true" outlineLevel="0" collapsed="false">
      <c r="A9" s="5" t="s">
        <v>134</v>
      </c>
      <c r="B9" s="4" t="n">
        <v>46279</v>
      </c>
      <c r="C9" s="5" t="s">
        <v>135</v>
      </c>
      <c r="D9" s="5" t="s">
        <v>136</v>
      </c>
      <c r="E9" s="5" t="s">
        <v>137</v>
      </c>
      <c r="F9" s="20" t="n">
        <v>46279.3020833333</v>
      </c>
      <c r="G9" s="5" t="s">
        <v>48</v>
      </c>
      <c r="H9" s="20" t="n">
        <v>46279.71875</v>
      </c>
      <c r="I9" s="5" t="s">
        <v>138</v>
      </c>
      <c r="J9" s="19" t="s">
        <v>139</v>
      </c>
      <c r="K9" s="21" t="n">
        <f aca="false">IF(OR($F9="",$H9=""),"",IF($H9&lt;=$F9,"",$H9-$F9))</f>
        <v>0.416666666666667</v>
      </c>
      <c r="L9" s="22" t="str">
        <f aca="false">IF(COUNTA($A9:$J9)=0,"",IF(OR($A9="",$B9="",$C9="",$D9="",$E9="",$F9="",$G9="",$I9=""),"REVISAR",IF(AND($H9&lt;&gt;"",$H9&lt;=$F9),"REVISAR","OK")))</f>
        <v>OK</v>
      </c>
      <c r="M9" s="22" t="str">
        <f aca="false">IF(OR($A9="",$B9="",$D9="",$F9="",$I9="Cancelada"),"",IF(COUNTIFS($B$6:$B$105,$B9,$D$6:$D$105,$D9,$F$6:$F$105,$F9,$I$6:$I$105,"&lt;&gt;Cancelada")&gt;1,"DUPLICADA",""))</f>
        <v/>
      </c>
    </row>
    <row r="10" customFormat="false" ht="31.5" hidden="false" customHeight="true" outlineLevel="0" collapsed="false">
      <c r="A10" s="5" t="s">
        <v>140</v>
      </c>
      <c r="B10" s="4" t="n">
        <v>46279</v>
      </c>
      <c r="C10" s="5" t="s">
        <v>141</v>
      </c>
      <c r="D10" s="5" t="s">
        <v>142</v>
      </c>
      <c r="E10" s="5" t="s">
        <v>143</v>
      </c>
      <c r="F10" s="20" t="n">
        <v>46279.28125</v>
      </c>
      <c r="G10" s="5" t="s">
        <v>48</v>
      </c>
      <c r="H10" s="20" t="n">
        <v>46279.6041666667</v>
      </c>
      <c r="I10" s="5" t="s">
        <v>24</v>
      </c>
      <c r="J10" s="19" t="s">
        <v>144</v>
      </c>
      <c r="K10" s="21" t="n">
        <f aca="false">IF(OR($F10="",$H10=""),"",IF($H10&lt;=$F10,"",$H10-$F10))</f>
        <v>0.322916666666667</v>
      </c>
      <c r="L10" s="22" t="str">
        <f aca="false">IF(COUNTA($A10:$J10)=0,"",IF(OR($A10="",$B10="",$C10="",$D10="",$E10="",$F10="",$G10="",$I10=""),"REVISAR",IF(AND($H10&lt;&gt;"",$H10&lt;=$F10),"REVISAR","OK")))</f>
        <v>OK</v>
      </c>
      <c r="M10" s="22" t="str">
        <f aca="false">IF(OR($A10="",$B10="",$D10="",$F10="",$I10="Cancelada"),"",IF(COUNTIFS($B$6:$B$105,$B10,$D$6:$D$105,$D10,$F$6:$F$105,$F10,$I$6:$I$105,"&lt;&gt;Cancelada")&gt;1,"DUPLICADA",""))</f>
        <v/>
      </c>
    </row>
    <row r="11" customFormat="false" ht="31.5" hidden="false" customHeight="true" outlineLevel="0" collapsed="false">
      <c r="A11" s="5" t="s">
        <v>145</v>
      </c>
      <c r="B11" s="4" t="n">
        <v>46279</v>
      </c>
      <c r="C11" s="5" t="s">
        <v>146</v>
      </c>
      <c r="D11" s="5" t="s">
        <v>63</v>
      </c>
      <c r="E11" s="5" t="s">
        <v>147</v>
      </c>
      <c r="F11" s="20" t="n">
        <v>46279.3020833333</v>
      </c>
      <c r="G11" s="5" t="s">
        <v>48</v>
      </c>
      <c r="H11" s="20" t="n">
        <v>46279.6041666667</v>
      </c>
      <c r="I11" s="5" t="s">
        <v>24</v>
      </c>
      <c r="J11" s="19" t="s">
        <v>148</v>
      </c>
      <c r="K11" s="21" t="n">
        <f aca="false">IF(OR($F11="",$H11=""),"",IF($H11&lt;=$F11,"",$H11-$F11))</f>
        <v>0.302083333310185</v>
      </c>
      <c r="L11" s="22" t="str">
        <f aca="false">IF(COUNTA($A11:$J11)=0,"",IF(OR($A11="",$B11="",$C11="",$D11="",$E11="",$F11="",$G11="",$I11=""),"REVISAR",IF(AND($H11&lt;&gt;"",$H11&lt;=$F11),"REVISAR","OK")))</f>
        <v>OK</v>
      </c>
      <c r="M11" s="22" t="str">
        <f aca="false">IF(OR($A11="",$B11="",$D11="",$F11="",$I11="Cancelada"),"",IF(COUNTIFS($B$6:$B$105,$B11,$D$6:$D$105,$D11,$F$6:$F$105,$F11,$I$6:$I$105,"&lt;&gt;Cancelada")&gt;1,"DUPLICADA",""))</f>
        <v/>
      </c>
    </row>
    <row r="12" customFormat="false" ht="31.5" hidden="false" customHeight="true" outlineLevel="0" collapsed="false">
      <c r="A12" s="5" t="s">
        <v>149</v>
      </c>
      <c r="B12" s="4" t="n">
        <v>46279</v>
      </c>
      <c r="C12" s="5" t="s">
        <v>146</v>
      </c>
      <c r="D12" s="5" t="s">
        <v>150</v>
      </c>
      <c r="E12" s="5" t="s">
        <v>151</v>
      </c>
      <c r="F12" s="20" t="n">
        <v>46279.3125</v>
      </c>
      <c r="G12" s="5" t="s">
        <v>48</v>
      </c>
      <c r="H12" s="20" t="n">
        <v>46279.71875</v>
      </c>
      <c r="I12" s="5" t="s">
        <v>138</v>
      </c>
      <c r="J12" s="19" t="s">
        <v>152</v>
      </c>
      <c r="K12" s="21" t="n">
        <f aca="false">IF(OR($F12="",$H12=""),"",IF($H12&lt;=$F12,"",$H12-$F12))</f>
        <v>0.40625</v>
      </c>
      <c r="L12" s="22" t="str">
        <f aca="false">IF(COUNTA($A12:$J12)=0,"",IF(OR($A12="",$B12="",$C12="",$D12="",$E12="",$F12="",$G12="",$I12=""),"REVISAR",IF(AND($H12&lt;&gt;"",$H12&lt;=$F12),"REVISAR","OK")))</f>
        <v>OK</v>
      </c>
      <c r="M12" s="22" t="str">
        <f aca="false">IF(OR($A12="",$B12="",$D12="",$F12="",$I12="Cancelada"),"",IF(COUNTIFS($B$6:$B$105,$B12,$D$6:$D$105,$D12,$F$6:$F$105,$F12,$I$6:$I$105,"&lt;&gt;Cancelada")&gt;1,"DUPLICADA",""))</f>
        <v/>
      </c>
    </row>
    <row r="13" customFormat="false" ht="31.5" hidden="false" customHeight="true" outlineLevel="0" collapsed="false">
      <c r="A13" s="5" t="s">
        <v>153</v>
      </c>
      <c r="B13" s="4" t="n">
        <v>46279</v>
      </c>
      <c r="C13" s="5" t="s">
        <v>146</v>
      </c>
      <c r="D13" s="5" t="s">
        <v>154</v>
      </c>
      <c r="E13" s="5" t="s">
        <v>155</v>
      </c>
      <c r="F13" s="20" t="n">
        <v>46279.59375</v>
      </c>
      <c r="G13" s="5" t="s">
        <v>82</v>
      </c>
      <c r="H13" s="20" t="n">
        <v>46279.71875</v>
      </c>
      <c r="I13" s="5" t="s">
        <v>24</v>
      </c>
      <c r="J13" s="19" t="s">
        <v>156</v>
      </c>
      <c r="K13" s="21" t="n">
        <f aca="false">IF(OR($F13="",$H13=""),"",IF($H13&lt;=$F13,"",$H13-$F13))</f>
        <v>0.125</v>
      </c>
      <c r="L13" s="22" t="str">
        <f aca="false">IF(COUNTA($A13:$J13)=0,"",IF(OR($A13="",$B13="",$C13="",$D13="",$E13="",$F13="",$G13="",$I13=""),"REVISAR",IF(AND($H13&lt;&gt;"",$H13&lt;=$F13),"REVISAR","OK")))</f>
        <v>OK</v>
      </c>
      <c r="M13" s="22" t="str">
        <f aca="false">IF(OR($A13="",$B13="",$D13="",$F13="",$I13="Cancelada"),"",IF(COUNTIFS($B$6:$B$105,$B13,$D$6:$D$105,$D13,$F$6:$F$105,$F13,$I$6:$I$105,"&lt;&gt;Cancelada")&gt;1,"DUPLICADA",""))</f>
        <v/>
      </c>
    </row>
    <row r="14" customFormat="false" ht="31.5" hidden="false" customHeight="true" outlineLevel="0" collapsed="false">
      <c r="A14" s="5" t="s">
        <v>157</v>
      </c>
      <c r="B14" s="4" t="n">
        <v>46279</v>
      </c>
      <c r="C14" s="5" t="s">
        <v>158</v>
      </c>
      <c r="D14" s="5" t="s">
        <v>159</v>
      </c>
      <c r="E14" s="5" t="s">
        <v>160</v>
      </c>
      <c r="F14" s="20" t="n">
        <v>46279.2708333333</v>
      </c>
      <c r="G14" s="5" t="s">
        <v>48</v>
      </c>
      <c r="H14" s="20" t="n">
        <v>46279.7708333333</v>
      </c>
      <c r="I14" s="5" t="s">
        <v>24</v>
      </c>
      <c r="J14" s="19" t="s">
        <v>161</v>
      </c>
      <c r="K14" s="21" t="n">
        <f aca="false">IF(OR($F14="",$H14=""),"",IF($H14&lt;=$F14,"",$H14-$F14))</f>
        <v>0.5</v>
      </c>
      <c r="L14" s="22" t="str">
        <f aca="false">IF(COUNTA($A14:$J14)=0,"",IF(OR($A14="",$B14="",$C14="",$D14="",$E14="",$F14="",$G14="",$I14=""),"REVISAR",IF(AND($H14&lt;&gt;"",$H14&lt;=$F14),"REVISAR","OK")))</f>
        <v>OK</v>
      </c>
      <c r="M14" s="22" t="str">
        <f aca="false">IF(OR($A14="",$B14="",$D14="",$F14="",$I14="Cancelada"),"",IF(COUNTIFS($B$6:$B$105,$B14,$D$6:$D$105,$D14,$F$6:$F$105,$F14,$I$6:$I$105,"&lt;&gt;Cancelada")&gt;1,"DUPLICADA",""))</f>
        <v/>
      </c>
    </row>
    <row r="15" customFormat="false" ht="31.5" hidden="false" customHeight="true" outlineLevel="0" collapsed="false">
      <c r="A15" s="5" t="s">
        <v>162</v>
      </c>
      <c r="B15" s="4" t="n">
        <v>46279</v>
      </c>
      <c r="C15" s="5" t="s">
        <v>163</v>
      </c>
      <c r="D15" s="5" t="s">
        <v>164</v>
      </c>
      <c r="E15" s="5" t="s">
        <v>165</v>
      </c>
      <c r="F15" s="20" t="n">
        <v>46279.28125</v>
      </c>
      <c r="G15" s="5" t="s">
        <v>48</v>
      </c>
      <c r="H15" s="20" t="n">
        <v>46279.7708333333</v>
      </c>
      <c r="I15" s="5" t="s">
        <v>24</v>
      </c>
      <c r="J15" s="19" t="s">
        <v>166</v>
      </c>
      <c r="K15" s="21" t="n">
        <f aca="false">IF(OR($F15="",$H15=""),"",IF($H15&lt;=$F15,"",$H15-$F15))</f>
        <v>0.489583333333333</v>
      </c>
      <c r="L15" s="22" t="str">
        <f aca="false">IF(COUNTA($A15:$J15)=0,"",IF(OR($A15="",$B15="",$C15="",$D15="",$E15="",$F15="",$G15="",$I15=""),"REVISAR",IF(AND($H15&lt;&gt;"",$H15&lt;=$F15),"REVISAR","OK")))</f>
        <v>OK</v>
      </c>
      <c r="M15" s="22" t="str">
        <f aca="false">IF(OR($A15="",$B15="",$D15="",$F15="",$I15="Cancelada"),"",IF(COUNTIFS($B$6:$B$105,$B15,$D$6:$D$105,$D15,$F$6:$F$105,$F15,$I$6:$I$105,"&lt;&gt;Cancelada")&gt;1,"DUPLICADA",""))</f>
        <v/>
      </c>
    </row>
    <row r="16" customFormat="false" ht="31.5" hidden="false" customHeight="true" outlineLevel="0" collapsed="false">
      <c r="A16" s="5"/>
      <c r="B16" s="4"/>
      <c r="C16" s="5"/>
      <c r="D16" s="5"/>
      <c r="E16" s="5"/>
      <c r="F16" s="20"/>
      <c r="G16" s="5"/>
      <c r="H16" s="20"/>
      <c r="I16" s="5"/>
      <c r="J16" s="19"/>
      <c r="K16" s="21" t="str">
        <f aca="false">IF(OR($F16="",$H16=""),"",IF($H16&lt;=$F16,"",$H16-$F16))</f>
        <v/>
      </c>
      <c r="L16" s="22" t="str">
        <f aca="false">IF(COUNTA($A16:$J16)=0,"",IF(OR($A16="",$B16="",$C16="",$D16="",$E16="",$F16="",$G16="",$I16=""),"REVISAR",IF(AND($H16&lt;&gt;"",$H16&lt;=$F16),"REVISAR","OK")))</f>
        <v/>
      </c>
      <c r="M16" s="22" t="str">
        <f aca="false">IF(OR($A16="",$B16="",$D16="",$F16="",$I16="Cancelada"),"",IF(COUNTIFS($B$6:$B$105,$B16,$D$6:$D$105,$D16,$F$6:$F$105,$F16,$I$6:$I$105,"&lt;&gt;Cancelada")&gt;1,"DUPLICADA",""))</f>
        <v/>
      </c>
    </row>
    <row r="17" customFormat="false" ht="31.5" hidden="false" customHeight="true" outlineLevel="0" collapsed="false">
      <c r="A17" s="5"/>
      <c r="B17" s="4"/>
      <c r="C17" s="5"/>
      <c r="D17" s="5"/>
      <c r="E17" s="5"/>
      <c r="F17" s="20"/>
      <c r="G17" s="5"/>
      <c r="H17" s="20"/>
      <c r="I17" s="5"/>
      <c r="J17" s="19"/>
      <c r="K17" s="21" t="str">
        <f aca="false">IF(OR($F17="",$H17=""),"",IF($H17&lt;=$F17,"",$H17-$F17))</f>
        <v/>
      </c>
      <c r="L17" s="22" t="str">
        <f aca="false">IF(COUNTA($A17:$J17)=0,"",IF(OR($A17="",$B17="",$C17="",$D17="",$E17="",$F17="",$G17="",$I17=""),"REVISAR",IF(AND($H17&lt;&gt;"",$H17&lt;=$F17),"REVISAR","OK")))</f>
        <v/>
      </c>
      <c r="M17" s="22" t="str">
        <f aca="false">IF(OR($A17="",$B17="",$D17="",$F17="",$I17="Cancelada"),"",IF(COUNTIFS($B$6:$B$105,$B17,$D$6:$D$105,$D17,$F$6:$F$105,$F17,$I$6:$I$105,"&lt;&gt;Cancelada")&gt;1,"DUPLICADA",""))</f>
        <v/>
      </c>
    </row>
    <row r="18" customFormat="false" ht="31.5" hidden="false" customHeight="true" outlineLevel="0" collapsed="false">
      <c r="A18" s="5"/>
      <c r="B18" s="4"/>
      <c r="C18" s="5"/>
      <c r="D18" s="5"/>
      <c r="E18" s="5"/>
      <c r="F18" s="20"/>
      <c r="G18" s="5"/>
      <c r="H18" s="20"/>
      <c r="I18" s="5"/>
      <c r="J18" s="19"/>
      <c r="K18" s="21" t="str">
        <f aca="false">IF(OR($F18="",$H18=""),"",IF($H18&lt;=$F18,"",$H18-$F18))</f>
        <v/>
      </c>
      <c r="L18" s="22" t="str">
        <f aca="false">IF(COUNTA($A18:$J18)=0,"",IF(OR($A18="",$B18="",$C18="",$D18="",$E18="",$F18="",$G18="",$I18=""),"REVISAR",IF(AND($H18&lt;&gt;"",$H18&lt;=$F18),"REVISAR","OK")))</f>
        <v/>
      </c>
      <c r="M18" s="22" t="str">
        <f aca="false">IF(OR($A18="",$B18="",$D18="",$F18="",$I18="Cancelada"),"",IF(COUNTIFS($B$6:$B$105,$B18,$D$6:$D$105,$D18,$F$6:$F$105,$F18,$I$6:$I$105,"&lt;&gt;Cancelada")&gt;1,"DUPLICADA",""))</f>
        <v/>
      </c>
    </row>
    <row r="19" customFormat="false" ht="31.5" hidden="false" customHeight="true" outlineLevel="0" collapsed="false">
      <c r="A19" s="5"/>
      <c r="B19" s="4"/>
      <c r="C19" s="5"/>
      <c r="D19" s="5"/>
      <c r="E19" s="5"/>
      <c r="F19" s="20"/>
      <c r="G19" s="5"/>
      <c r="H19" s="20"/>
      <c r="I19" s="5"/>
      <c r="J19" s="19"/>
      <c r="K19" s="21" t="str">
        <f aca="false">IF(OR($F19="",$H19=""),"",IF($H19&lt;=$F19,"",$H19-$F19))</f>
        <v/>
      </c>
      <c r="L19" s="22" t="str">
        <f aca="false">IF(COUNTA($A19:$J19)=0,"",IF(OR($A19="",$B19="",$C19="",$D19="",$E19="",$F19="",$G19="",$I19=""),"REVISAR",IF(AND($H19&lt;&gt;"",$H19&lt;=$F19),"REVISAR","OK")))</f>
        <v/>
      </c>
      <c r="M19" s="22" t="str">
        <f aca="false">IF(OR($A19="",$B19="",$D19="",$F19="",$I19="Cancelada"),"",IF(COUNTIFS($B$6:$B$105,$B19,$D$6:$D$105,$D19,$F$6:$F$105,$F19,$I$6:$I$105,"&lt;&gt;Cancelada")&gt;1,"DUPLICADA",""))</f>
        <v/>
      </c>
    </row>
    <row r="20" customFormat="false" ht="31.5" hidden="false" customHeight="true" outlineLevel="0" collapsed="false">
      <c r="A20" s="5"/>
      <c r="B20" s="4"/>
      <c r="C20" s="5"/>
      <c r="D20" s="5"/>
      <c r="E20" s="5"/>
      <c r="F20" s="20"/>
      <c r="G20" s="5"/>
      <c r="H20" s="20"/>
      <c r="I20" s="5"/>
      <c r="J20" s="19"/>
      <c r="K20" s="21" t="str">
        <f aca="false">IF(OR($F20="",$H20=""),"",IF($H20&lt;=$F20,"",$H20-$F20))</f>
        <v/>
      </c>
      <c r="L20" s="22" t="str">
        <f aca="false">IF(COUNTA($A20:$J20)=0,"",IF(OR($A20="",$B20="",$C20="",$D20="",$E20="",$F20="",$G20="",$I20=""),"REVISAR",IF(AND($H20&lt;&gt;"",$H20&lt;=$F20),"REVISAR","OK")))</f>
        <v/>
      </c>
      <c r="M20" s="22" t="str">
        <f aca="false">IF(OR($A20="",$B20="",$D20="",$F20="",$I20="Cancelada"),"",IF(COUNTIFS($B$6:$B$105,$B20,$D$6:$D$105,$D20,$F$6:$F$105,$F20,$I$6:$I$105,"&lt;&gt;Cancelada")&gt;1,"DUPLICADA",""))</f>
        <v/>
      </c>
    </row>
    <row r="21" customFormat="false" ht="31.5" hidden="false" customHeight="true" outlineLevel="0" collapsed="false">
      <c r="A21" s="5"/>
      <c r="B21" s="4"/>
      <c r="C21" s="5"/>
      <c r="D21" s="5"/>
      <c r="E21" s="5"/>
      <c r="F21" s="20"/>
      <c r="G21" s="5"/>
      <c r="H21" s="20"/>
      <c r="I21" s="5"/>
      <c r="J21" s="19"/>
      <c r="K21" s="21" t="str">
        <f aca="false">IF(OR($F21="",$H21=""),"",IF($H21&lt;=$F21,"",$H21-$F21))</f>
        <v/>
      </c>
      <c r="L21" s="22" t="str">
        <f aca="false">IF(COUNTA($A21:$J21)=0,"",IF(OR($A21="",$B21="",$C21="",$D21="",$E21="",$F21="",$G21="",$I21=""),"REVISAR",IF(AND($H21&lt;&gt;"",$H21&lt;=$F21),"REVISAR","OK")))</f>
        <v/>
      </c>
      <c r="M21" s="22" t="str">
        <f aca="false">IF(OR($A21="",$B21="",$D21="",$F21="",$I21="Cancelada"),"",IF(COUNTIFS($B$6:$B$105,$B21,$D$6:$D$105,$D21,$F$6:$F$105,$F21,$I$6:$I$105,"&lt;&gt;Cancelada")&gt;1,"DUPLICADA",""))</f>
        <v/>
      </c>
    </row>
    <row r="22" customFormat="false" ht="31.5" hidden="false" customHeight="true" outlineLevel="0" collapsed="false">
      <c r="A22" s="5"/>
      <c r="B22" s="4"/>
      <c r="C22" s="5"/>
      <c r="D22" s="5"/>
      <c r="E22" s="5"/>
      <c r="F22" s="20"/>
      <c r="G22" s="5"/>
      <c r="H22" s="20"/>
      <c r="I22" s="5"/>
      <c r="J22" s="19"/>
      <c r="K22" s="21" t="str">
        <f aca="false">IF(OR($F22="",$H22=""),"",IF($H22&lt;=$F22,"",$H22-$F22))</f>
        <v/>
      </c>
      <c r="L22" s="22" t="str">
        <f aca="false">IF(COUNTA($A22:$J22)=0,"",IF(OR($A22="",$B22="",$C22="",$D22="",$E22="",$F22="",$G22="",$I22=""),"REVISAR",IF(AND($H22&lt;&gt;"",$H22&lt;=$F22),"REVISAR","OK")))</f>
        <v/>
      </c>
      <c r="M22" s="22" t="str">
        <f aca="false">IF(OR($A22="",$B22="",$D22="",$F22="",$I22="Cancelada"),"",IF(COUNTIFS($B$6:$B$105,$B22,$D$6:$D$105,$D22,$F$6:$F$105,$F22,$I$6:$I$105,"&lt;&gt;Cancelada")&gt;1,"DUPLICADA",""))</f>
        <v/>
      </c>
    </row>
    <row r="23" customFormat="false" ht="31.5" hidden="false" customHeight="true" outlineLevel="0" collapsed="false">
      <c r="A23" s="5"/>
      <c r="B23" s="4"/>
      <c r="C23" s="5"/>
      <c r="D23" s="5"/>
      <c r="E23" s="5"/>
      <c r="F23" s="20"/>
      <c r="G23" s="5"/>
      <c r="H23" s="20"/>
      <c r="I23" s="5"/>
      <c r="J23" s="19"/>
      <c r="K23" s="21" t="str">
        <f aca="false">IF(OR($F23="",$H23=""),"",IF($H23&lt;=$F23,"",$H23-$F23))</f>
        <v/>
      </c>
      <c r="L23" s="22" t="str">
        <f aca="false">IF(COUNTA($A23:$J23)=0,"",IF(OR($A23="",$B23="",$C23="",$D23="",$E23="",$F23="",$G23="",$I23=""),"REVISAR",IF(AND($H23&lt;&gt;"",$H23&lt;=$F23),"REVISAR","OK")))</f>
        <v/>
      </c>
      <c r="M23" s="22" t="str">
        <f aca="false">IF(OR($A23="",$B23="",$D23="",$F23="",$I23="Cancelada"),"",IF(COUNTIFS($B$6:$B$105,$B23,$D$6:$D$105,$D23,$F$6:$F$105,$F23,$I$6:$I$105,"&lt;&gt;Cancelada")&gt;1,"DUPLICADA",""))</f>
        <v/>
      </c>
    </row>
    <row r="24" customFormat="false" ht="31.5" hidden="false" customHeight="true" outlineLevel="0" collapsed="false">
      <c r="A24" s="5"/>
      <c r="B24" s="4"/>
      <c r="C24" s="5"/>
      <c r="D24" s="5"/>
      <c r="E24" s="5"/>
      <c r="F24" s="20"/>
      <c r="G24" s="5"/>
      <c r="H24" s="20"/>
      <c r="I24" s="5"/>
      <c r="J24" s="19"/>
      <c r="K24" s="21" t="str">
        <f aca="false">IF(OR($F24="",$H24=""),"",IF($H24&lt;=$F24,"",$H24-$F24))</f>
        <v/>
      </c>
      <c r="L24" s="22" t="str">
        <f aca="false">IF(COUNTA($A24:$J24)=0,"",IF(OR($A24="",$B24="",$C24="",$D24="",$E24="",$F24="",$G24="",$I24=""),"REVISAR",IF(AND($H24&lt;&gt;"",$H24&lt;=$F24),"REVISAR","OK")))</f>
        <v/>
      </c>
      <c r="M24" s="22" t="str">
        <f aca="false">IF(OR($A24="",$B24="",$D24="",$F24="",$I24="Cancelada"),"",IF(COUNTIFS($B$6:$B$105,$B24,$D$6:$D$105,$D24,$F$6:$F$105,$F24,$I$6:$I$105,"&lt;&gt;Cancelada")&gt;1,"DUPLICADA",""))</f>
        <v/>
      </c>
    </row>
    <row r="25" customFormat="false" ht="31.5" hidden="false" customHeight="true" outlineLevel="0" collapsed="false">
      <c r="A25" s="5"/>
      <c r="B25" s="4"/>
      <c r="C25" s="5"/>
      <c r="D25" s="5"/>
      <c r="E25" s="5"/>
      <c r="F25" s="20"/>
      <c r="G25" s="5"/>
      <c r="H25" s="20"/>
      <c r="I25" s="5"/>
      <c r="J25" s="19"/>
      <c r="K25" s="21" t="str">
        <f aca="false">IF(OR($F25="",$H25=""),"",IF($H25&lt;=$F25,"",$H25-$F25))</f>
        <v/>
      </c>
      <c r="L25" s="22" t="str">
        <f aca="false">IF(COUNTA($A25:$J25)=0,"",IF(OR($A25="",$B25="",$C25="",$D25="",$E25="",$F25="",$G25="",$I25=""),"REVISAR",IF(AND($H25&lt;&gt;"",$H25&lt;=$F25),"REVISAR","OK")))</f>
        <v/>
      </c>
      <c r="M25" s="22" t="str">
        <f aca="false">IF(OR($A25="",$B25="",$D25="",$F25="",$I25="Cancelada"),"",IF(COUNTIFS($B$6:$B$105,$B25,$D$6:$D$105,$D25,$F$6:$F$105,$F25,$I$6:$I$105,"&lt;&gt;Cancelada")&gt;1,"DUPLICADA",""))</f>
        <v/>
      </c>
    </row>
    <row r="26" customFormat="false" ht="31.5" hidden="false" customHeight="true" outlineLevel="0" collapsed="false">
      <c r="A26" s="5"/>
      <c r="B26" s="4"/>
      <c r="C26" s="5"/>
      <c r="D26" s="5"/>
      <c r="E26" s="5"/>
      <c r="F26" s="20"/>
      <c r="G26" s="5"/>
      <c r="H26" s="20"/>
      <c r="I26" s="5"/>
      <c r="J26" s="19"/>
      <c r="K26" s="21" t="str">
        <f aca="false">IF(OR($F26="",$H26=""),"",IF($H26&lt;=$F26,"",$H26-$F26))</f>
        <v/>
      </c>
      <c r="L26" s="22" t="str">
        <f aca="false">IF(COUNTA($A26:$J26)=0,"",IF(OR($A26="",$B26="",$C26="",$D26="",$E26="",$F26="",$G26="",$I26=""),"REVISAR",IF(AND($H26&lt;&gt;"",$H26&lt;=$F26),"REVISAR","OK")))</f>
        <v/>
      </c>
      <c r="M26" s="22" t="str">
        <f aca="false">IF(OR($A26="",$B26="",$D26="",$F26="",$I26="Cancelada"),"",IF(COUNTIFS($B$6:$B$105,$B26,$D$6:$D$105,$D26,$F$6:$F$105,$F26,$I$6:$I$105,"&lt;&gt;Cancelada")&gt;1,"DUPLICADA",""))</f>
        <v/>
      </c>
    </row>
    <row r="27" customFormat="false" ht="31.5" hidden="false" customHeight="true" outlineLevel="0" collapsed="false">
      <c r="A27" s="5"/>
      <c r="B27" s="4"/>
      <c r="C27" s="5"/>
      <c r="D27" s="5"/>
      <c r="E27" s="5"/>
      <c r="F27" s="20"/>
      <c r="G27" s="5"/>
      <c r="H27" s="20"/>
      <c r="I27" s="5"/>
      <c r="J27" s="19"/>
      <c r="K27" s="21" t="str">
        <f aca="false">IF(OR($F27="",$H27=""),"",IF($H27&lt;=$F27,"",$H27-$F27))</f>
        <v/>
      </c>
      <c r="L27" s="22" t="str">
        <f aca="false">IF(COUNTA($A27:$J27)=0,"",IF(OR($A27="",$B27="",$C27="",$D27="",$E27="",$F27="",$G27="",$I27=""),"REVISAR",IF(AND($H27&lt;&gt;"",$H27&lt;=$F27),"REVISAR","OK")))</f>
        <v/>
      </c>
      <c r="M27" s="22" t="str">
        <f aca="false">IF(OR($A27="",$B27="",$D27="",$F27="",$I27="Cancelada"),"",IF(COUNTIFS($B$6:$B$105,$B27,$D$6:$D$105,$D27,$F$6:$F$105,$F27,$I$6:$I$105,"&lt;&gt;Cancelada")&gt;1,"DUPLICADA",""))</f>
        <v/>
      </c>
    </row>
    <row r="28" customFormat="false" ht="31.5" hidden="false" customHeight="true" outlineLevel="0" collapsed="false">
      <c r="A28" s="5"/>
      <c r="B28" s="4"/>
      <c r="C28" s="5"/>
      <c r="D28" s="5"/>
      <c r="E28" s="5"/>
      <c r="F28" s="20"/>
      <c r="G28" s="5"/>
      <c r="H28" s="20"/>
      <c r="I28" s="5"/>
      <c r="J28" s="19"/>
      <c r="K28" s="21" t="str">
        <f aca="false">IF(OR($F28="",$H28=""),"",IF($H28&lt;=$F28,"",$H28-$F28))</f>
        <v/>
      </c>
      <c r="L28" s="22" t="str">
        <f aca="false">IF(COUNTA($A28:$J28)=0,"",IF(OR($A28="",$B28="",$C28="",$D28="",$E28="",$F28="",$G28="",$I28=""),"REVISAR",IF(AND($H28&lt;&gt;"",$H28&lt;=$F28),"REVISAR","OK")))</f>
        <v/>
      </c>
      <c r="M28" s="22" t="str">
        <f aca="false">IF(OR($A28="",$B28="",$D28="",$F28="",$I28="Cancelada"),"",IF(COUNTIFS($B$6:$B$105,$B28,$D$6:$D$105,$D28,$F$6:$F$105,$F28,$I$6:$I$105,"&lt;&gt;Cancelada")&gt;1,"DUPLICADA",""))</f>
        <v/>
      </c>
    </row>
    <row r="29" customFormat="false" ht="31.5" hidden="false" customHeight="true" outlineLevel="0" collapsed="false">
      <c r="A29" s="5"/>
      <c r="B29" s="4"/>
      <c r="C29" s="5"/>
      <c r="D29" s="5"/>
      <c r="E29" s="5"/>
      <c r="F29" s="20"/>
      <c r="G29" s="5"/>
      <c r="H29" s="20"/>
      <c r="I29" s="5"/>
      <c r="J29" s="19"/>
      <c r="K29" s="21" t="str">
        <f aca="false">IF(OR($F29="",$H29=""),"",IF($H29&lt;=$F29,"",$H29-$F29))</f>
        <v/>
      </c>
      <c r="L29" s="22" t="str">
        <f aca="false">IF(COUNTA($A29:$J29)=0,"",IF(OR($A29="",$B29="",$C29="",$D29="",$E29="",$F29="",$G29="",$I29=""),"REVISAR",IF(AND($H29&lt;&gt;"",$H29&lt;=$F29),"REVISAR","OK")))</f>
        <v/>
      </c>
      <c r="M29" s="22" t="str">
        <f aca="false">IF(OR($A29="",$B29="",$D29="",$F29="",$I29="Cancelada"),"",IF(COUNTIFS($B$6:$B$105,$B29,$D$6:$D$105,$D29,$F$6:$F$105,$F29,$I$6:$I$105,"&lt;&gt;Cancelada")&gt;1,"DUPLICADA",""))</f>
        <v/>
      </c>
    </row>
    <row r="30" customFormat="false" ht="31.5" hidden="false" customHeight="true" outlineLevel="0" collapsed="false">
      <c r="A30" s="5"/>
      <c r="B30" s="4"/>
      <c r="C30" s="5"/>
      <c r="D30" s="5"/>
      <c r="E30" s="5"/>
      <c r="F30" s="20"/>
      <c r="G30" s="5"/>
      <c r="H30" s="20"/>
      <c r="I30" s="5"/>
      <c r="J30" s="19"/>
      <c r="K30" s="21" t="str">
        <f aca="false">IF(OR($F30="",$H30=""),"",IF($H30&lt;=$F30,"",$H30-$F30))</f>
        <v/>
      </c>
      <c r="L30" s="22" t="str">
        <f aca="false">IF(COUNTA($A30:$J30)=0,"",IF(OR($A30="",$B30="",$C30="",$D30="",$E30="",$F30="",$G30="",$I30=""),"REVISAR",IF(AND($H30&lt;&gt;"",$H30&lt;=$F30),"REVISAR","OK")))</f>
        <v/>
      </c>
      <c r="M30" s="22" t="str">
        <f aca="false">IF(OR($A30="",$B30="",$D30="",$F30="",$I30="Cancelada"),"",IF(COUNTIFS($B$6:$B$105,$B30,$D$6:$D$105,$D30,$F$6:$F$105,$F30,$I$6:$I$105,"&lt;&gt;Cancelada")&gt;1,"DUPLICADA",""))</f>
        <v/>
      </c>
    </row>
    <row r="31" customFormat="false" ht="31.5" hidden="false" customHeight="true" outlineLevel="0" collapsed="false">
      <c r="A31" s="5"/>
      <c r="B31" s="4"/>
      <c r="C31" s="5"/>
      <c r="D31" s="5"/>
      <c r="E31" s="5"/>
      <c r="F31" s="20"/>
      <c r="G31" s="5"/>
      <c r="H31" s="20"/>
      <c r="I31" s="5"/>
      <c r="J31" s="19"/>
      <c r="K31" s="21" t="str">
        <f aca="false">IF(OR($F31="",$H31=""),"",IF($H31&lt;=$F31,"",$H31-$F31))</f>
        <v/>
      </c>
      <c r="L31" s="22" t="str">
        <f aca="false">IF(COUNTA($A31:$J31)=0,"",IF(OR($A31="",$B31="",$C31="",$D31="",$E31="",$F31="",$G31="",$I31=""),"REVISAR",IF(AND($H31&lt;&gt;"",$H31&lt;=$F31),"REVISAR","OK")))</f>
        <v/>
      </c>
      <c r="M31" s="22" t="str">
        <f aca="false">IF(OR($A31="",$B31="",$D31="",$F31="",$I31="Cancelada"),"",IF(COUNTIFS($B$6:$B$105,$B31,$D$6:$D$105,$D31,$F$6:$F$105,$F31,$I$6:$I$105,"&lt;&gt;Cancelada")&gt;1,"DUPLICADA",""))</f>
        <v/>
      </c>
    </row>
    <row r="32" customFormat="false" ht="31.5" hidden="false" customHeight="true" outlineLevel="0" collapsed="false">
      <c r="A32" s="5"/>
      <c r="B32" s="4"/>
      <c r="C32" s="5"/>
      <c r="D32" s="5"/>
      <c r="E32" s="5"/>
      <c r="F32" s="20"/>
      <c r="G32" s="5"/>
      <c r="H32" s="20"/>
      <c r="I32" s="5"/>
      <c r="J32" s="19"/>
      <c r="K32" s="21" t="str">
        <f aca="false">IF(OR($F32="",$H32=""),"",IF($H32&lt;=$F32,"",$H32-$F32))</f>
        <v/>
      </c>
      <c r="L32" s="22" t="str">
        <f aca="false">IF(COUNTA($A32:$J32)=0,"",IF(OR($A32="",$B32="",$C32="",$D32="",$E32="",$F32="",$G32="",$I32=""),"REVISAR",IF(AND($H32&lt;&gt;"",$H32&lt;=$F32),"REVISAR","OK")))</f>
        <v/>
      </c>
      <c r="M32" s="22" t="str">
        <f aca="false">IF(OR($A32="",$B32="",$D32="",$F32="",$I32="Cancelada"),"",IF(COUNTIFS($B$6:$B$105,$B32,$D$6:$D$105,$D32,$F$6:$F$105,$F32,$I$6:$I$105,"&lt;&gt;Cancelada")&gt;1,"DUPLICADA",""))</f>
        <v/>
      </c>
    </row>
    <row r="33" customFormat="false" ht="31.5" hidden="false" customHeight="true" outlineLevel="0" collapsed="false">
      <c r="A33" s="5"/>
      <c r="B33" s="4"/>
      <c r="C33" s="5"/>
      <c r="D33" s="5"/>
      <c r="E33" s="5"/>
      <c r="F33" s="20"/>
      <c r="G33" s="5"/>
      <c r="H33" s="20"/>
      <c r="I33" s="5"/>
      <c r="J33" s="19"/>
      <c r="K33" s="21" t="str">
        <f aca="false">IF(OR($F33="",$H33=""),"",IF($H33&lt;=$F33,"",$H33-$F33))</f>
        <v/>
      </c>
      <c r="L33" s="22" t="str">
        <f aca="false">IF(COUNTA($A33:$J33)=0,"",IF(OR($A33="",$B33="",$C33="",$D33="",$E33="",$F33="",$G33="",$I33=""),"REVISAR",IF(AND($H33&lt;&gt;"",$H33&lt;=$F33),"REVISAR","OK")))</f>
        <v/>
      </c>
      <c r="M33" s="22" t="str">
        <f aca="false">IF(OR($A33="",$B33="",$D33="",$F33="",$I33="Cancelada"),"",IF(COUNTIFS($B$6:$B$105,$B33,$D$6:$D$105,$D33,$F$6:$F$105,$F33,$I$6:$I$105,"&lt;&gt;Cancelada")&gt;1,"DUPLICADA",""))</f>
        <v/>
      </c>
    </row>
    <row r="34" customFormat="false" ht="31.5" hidden="false" customHeight="true" outlineLevel="0" collapsed="false">
      <c r="A34" s="5"/>
      <c r="B34" s="4"/>
      <c r="C34" s="5"/>
      <c r="D34" s="5"/>
      <c r="E34" s="5"/>
      <c r="F34" s="20"/>
      <c r="G34" s="5"/>
      <c r="H34" s="20"/>
      <c r="I34" s="5"/>
      <c r="J34" s="19"/>
      <c r="K34" s="21" t="str">
        <f aca="false">IF(OR($F34="",$H34=""),"",IF($H34&lt;=$F34,"",$H34-$F34))</f>
        <v/>
      </c>
      <c r="L34" s="22" t="str">
        <f aca="false">IF(COUNTA($A34:$J34)=0,"",IF(OR($A34="",$B34="",$C34="",$D34="",$E34="",$F34="",$G34="",$I34=""),"REVISAR",IF(AND($H34&lt;&gt;"",$H34&lt;=$F34),"REVISAR","OK")))</f>
        <v/>
      </c>
      <c r="M34" s="22" t="str">
        <f aca="false">IF(OR($A34="",$B34="",$D34="",$F34="",$I34="Cancelada"),"",IF(COUNTIFS($B$6:$B$105,$B34,$D$6:$D$105,$D34,$F$6:$F$105,$F34,$I$6:$I$105,"&lt;&gt;Cancelada")&gt;1,"DUPLICADA",""))</f>
        <v/>
      </c>
    </row>
    <row r="35" customFormat="false" ht="31.5" hidden="false" customHeight="true" outlineLevel="0" collapsed="false">
      <c r="A35" s="5"/>
      <c r="B35" s="4"/>
      <c r="C35" s="5"/>
      <c r="D35" s="5"/>
      <c r="E35" s="5"/>
      <c r="F35" s="20"/>
      <c r="G35" s="5"/>
      <c r="H35" s="20"/>
      <c r="I35" s="5"/>
      <c r="J35" s="19"/>
      <c r="K35" s="21" t="str">
        <f aca="false">IF(OR($F35="",$H35=""),"",IF($H35&lt;=$F35,"",$H35-$F35))</f>
        <v/>
      </c>
      <c r="L35" s="22" t="str">
        <f aca="false">IF(COUNTA($A35:$J35)=0,"",IF(OR($A35="",$B35="",$C35="",$D35="",$E35="",$F35="",$G35="",$I35=""),"REVISAR",IF(AND($H35&lt;&gt;"",$H35&lt;=$F35),"REVISAR","OK")))</f>
        <v/>
      </c>
      <c r="M35" s="22" t="str">
        <f aca="false">IF(OR($A35="",$B35="",$D35="",$F35="",$I35="Cancelada"),"",IF(COUNTIFS($B$6:$B$105,$B35,$D$6:$D$105,$D35,$F$6:$F$105,$F35,$I$6:$I$105,"&lt;&gt;Cancelada")&gt;1,"DUPLICADA",""))</f>
        <v/>
      </c>
    </row>
    <row r="36" customFormat="false" ht="31.5" hidden="false" customHeight="true" outlineLevel="0" collapsed="false">
      <c r="A36" s="5"/>
      <c r="B36" s="4"/>
      <c r="C36" s="5"/>
      <c r="D36" s="5"/>
      <c r="E36" s="5"/>
      <c r="F36" s="20"/>
      <c r="G36" s="5"/>
      <c r="H36" s="20"/>
      <c r="I36" s="5"/>
      <c r="J36" s="19"/>
      <c r="K36" s="21" t="str">
        <f aca="false">IF(OR($F36="",$H36=""),"",IF($H36&lt;=$F36,"",$H36-$F36))</f>
        <v/>
      </c>
      <c r="L36" s="22" t="str">
        <f aca="false">IF(COUNTA($A36:$J36)=0,"",IF(OR($A36="",$B36="",$C36="",$D36="",$E36="",$F36="",$G36="",$I36=""),"REVISAR",IF(AND($H36&lt;&gt;"",$H36&lt;=$F36),"REVISAR","OK")))</f>
        <v/>
      </c>
      <c r="M36" s="22" t="str">
        <f aca="false">IF(OR($A36="",$B36="",$D36="",$F36="",$I36="Cancelada"),"",IF(COUNTIFS($B$6:$B$105,$B36,$D$6:$D$105,$D36,$F$6:$F$105,$F36,$I$6:$I$105,"&lt;&gt;Cancelada")&gt;1,"DUPLICADA",""))</f>
        <v/>
      </c>
    </row>
    <row r="37" customFormat="false" ht="31.5" hidden="false" customHeight="true" outlineLevel="0" collapsed="false">
      <c r="A37" s="5"/>
      <c r="B37" s="4"/>
      <c r="C37" s="5"/>
      <c r="D37" s="5"/>
      <c r="E37" s="5"/>
      <c r="F37" s="20"/>
      <c r="G37" s="5"/>
      <c r="H37" s="20"/>
      <c r="I37" s="5"/>
      <c r="J37" s="19"/>
      <c r="K37" s="21" t="str">
        <f aca="false">IF(OR($F37="",$H37=""),"",IF($H37&lt;=$F37,"",$H37-$F37))</f>
        <v/>
      </c>
      <c r="L37" s="22" t="str">
        <f aca="false">IF(COUNTA($A37:$J37)=0,"",IF(OR($A37="",$B37="",$C37="",$D37="",$E37="",$F37="",$G37="",$I37=""),"REVISAR",IF(AND($H37&lt;&gt;"",$H37&lt;=$F37),"REVISAR","OK")))</f>
        <v/>
      </c>
      <c r="M37" s="22" t="str">
        <f aca="false">IF(OR($A37="",$B37="",$D37="",$F37="",$I37="Cancelada"),"",IF(COUNTIFS($B$6:$B$105,$B37,$D$6:$D$105,$D37,$F$6:$F$105,$F37,$I$6:$I$105,"&lt;&gt;Cancelada")&gt;1,"DUPLICADA",""))</f>
        <v/>
      </c>
    </row>
    <row r="38" customFormat="false" ht="31.5" hidden="false" customHeight="true" outlineLevel="0" collapsed="false">
      <c r="A38" s="5"/>
      <c r="B38" s="4"/>
      <c r="C38" s="5"/>
      <c r="D38" s="5"/>
      <c r="E38" s="5"/>
      <c r="F38" s="20"/>
      <c r="G38" s="5"/>
      <c r="H38" s="20"/>
      <c r="I38" s="5"/>
      <c r="J38" s="19"/>
      <c r="K38" s="21" t="str">
        <f aca="false">IF(OR($F38="",$H38=""),"",IF($H38&lt;=$F38,"",$H38-$F38))</f>
        <v/>
      </c>
      <c r="L38" s="22" t="str">
        <f aca="false">IF(COUNTA($A38:$J38)=0,"",IF(OR($A38="",$B38="",$C38="",$D38="",$E38="",$F38="",$G38="",$I38=""),"REVISAR",IF(AND($H38&lt;&gt;"",$H38&lt;=$F38),"REVISAR","OK")))</f>
        <v/>
      </c>
      <c r="M38" s="22" t="str">
        <f aca="false">IF(OR($A38="",$B38="",$D38="",$F38="",$I38="Cancelada"),"",IF(COUNTIFS($B$6:$B$105,$B38,$D$6:$D$105,$D38,$F$6:$F$105,$F38,$I$6:$I$105,"&lt;&gt;Cancelada")&gt;1,"DUPLICADA",""))</f>
        <v/>
      </c>
    </row>
    <row r="39" customFormat="false" ht="31.5" hidden="false" customHeight="true" outlineLevel="0" collapsed="false">
      <c r="A39" s="5"/>
      <c r="B39" s="4"/>
      <c r="C39" s="5"/>
      <c r="D39" s="5"/>
      <c r="E39" s="5"/>
      <c r="F39" s="20"/>
      <c r="G39" s="5"/>
      <c r="H39" s="20"/>
      <c r="I39" s="5"/>
      <c r="J39" s="19"/>
      <c r="K39" s="21" t="str">
        <f aca="false">IF(OR($F39="",$H39=""),"",IF($H39&lt;=$F39,"",$H39-$F39))</f>
        <v/>
      </c>
      <c r="L39" s="22" t="str">
        <f aca="false">IF(COUNTA($A39:$J39)=0,"",IF(OR($A39="",$B39="",$C39="",$D39="",$E39="",$F39="",$G39="",$I39=""),"REVISAR",IF(AND($H39&lt;&gt;"",$H39&lt;=$F39),"REVISAR","OK")))</f>
        <v/>
      </c>
      <c r="M39" s="22" t="str">
        <f aca="false">IF(OR($A39="",$B39="",$D39="",$F39="",$I39="Cancelada"),"",IF(COUNTIFS($B$6:$B$105,$B39,$D$6:$D$105,$D39,$F$6:$F$105,$F39,$I$6:$I$105,"&lt;&gt;Cancelada")&gt;1,"DUPLICADA",""))</f>
        <v/>
      </c>
    </row>
    <row r="40" customFormat="false" ht="31.5" hidden="false" customHeight="true" outlineLevel="0" collapsed="false">
      <c r="A40" s="5"/>
      <c r="B40" s="4"/>
      <c r="C40" s="5"/>
      <c r="D40" s="5"/>
      <c r="E40" s="5"/>
      <c r="F40" s="20"/>
      <c r="G40" s="5"/>
      <c r="H40" s="20"/>
      <c r="I40" s="5"/>
      <c r="J40" s="19"/>
      <c r="K40" s="21" t="str">
        <f aca="false">IF(OR($F40="",$H40=""),"",IF($H40&lt;=$F40,"",$H40-$F40))</f>
        <v/>
      </c>
      <c r="L40" s="22" t="str">
        <f aca="false">IF(COUNTA($A40:$J40)=0,"",IF(OR($A40="",$B40="",$C40="",$D40="",$E40="",$F40="",$G40="",$I40=""),"REVISAR",IF(AND($H40&lt;&gt;"",$H40&lt;=$F40),"REVISAR","OK")))</f>
        <v/>
      </c>
      <c r="M40" s="22" t="str">
        <f aca="false">IF(OR($A40="",$B40="",$D40="",$F40="",$I40="Cancelada"),"",IF(COUNTIFS($B$6:$B$105,$B40,$D$6:$D$105,$D40,$F$6:$F$105,$F40,$I$6:$I$105,"&lt;&gt;Cancelada")&gt;1,"DUPLICADA",""))</f>
        <v/>
      </c>
    </row>
    <row r="41" customFormat="false" ht="31.5" hidden="false" customHeight="true" outlineLevel="0" collapsed="false">
      <c r="A41" s="5"/>
      <c r="B41" s="4"/>
      <c r="C41" s="5"/>
      <c r="D41" s="5"/>
      <c r="E41" s="5"/>
      <c r="F41" s="20"/>
      <c r="G41" s="5"/>
      <c r="H41" s="20"/>
      <c r="I41" s="5"/>
      <c r="J41" s="19"/>
      <c r="K41" s="21" t="str">
        <f aca="false">IF(OR($F41="",$H41=""),"",IF($H41&lt;=$F41,"",$H41-$F41))</f>
        <v/>
      </c>
      <c r="L41" s="22" t="str">
        <f aca="false">IF(COUNTA($A41:$J41)=0,"",IF(OR($A41="",$B41="",$C41="",$D41="",$E41="",$F41="",$G41="",$I41=""),"REVISAR",IF(AND($H41&lt;&gt;"",$H41&lt;=$F41),"REVISAR","OK")))</f>
        <v/>
      </c>
      <c r="M41" s="22" t="str">
        <f aca="false">IF(OR($A41="",$B41="",$D41="",$F41="",$I41="Cancelada"),"",IF(COUNTIFS($B$6:$B$105,$B41,$D$6:$D$105,$D41,$F$6:$F$105,$F41,$I$6:$I$105,"&lt;&gt;Cancelada")&gt;1,"DUPLICADA",""))</f>
        <v/>
      </c>
    </row>
    <row r="42" customFormat="false" ht="31.5" hidden="false" customHeight="true" outlineLevel="0" collapsed="false">
      <c r="A42" s="5"/>
      <c r="B42" s="4"/>
      <c r="C42" s="5"/>
      <c r="D42" s="5"/>
      <c r="E42" s="5"/>
      <c r="F42" s="20"/>
      <c r="G42" s="5"/>
      <c r="H42" s="20"/>
      <c r="I42" s="5"/>
      <c r="J42" s="19"/>
      <c r="K42" s="21" t="str">
        <f aca="false">IF(OR($F42="",$H42=""),"",IF($H42&lt;=$F42,"",$H42-$F42))</f>
        <v/>
      </c>
      <c r="L42" s="22" t="str">
        <f aca="false">IF(COUNTA($A42:$J42)=0,"",IF(OR($A42="",$B42="",$C42="",$D42="",$E42="",$F42="",$G42="",$I42=""),"REVISAR",IF(AND($H42&lt;&gt;"",$H42&lt;=$F42),"REVISAR","OK")))</f>
        <v/>
      </c>
      <c r="M42" s="22" t="str">
        <f aca="false">IF(OR($A42="",$B42="",$D42="",$F42="",$I42="Cancelada"),"",IF(COUNTIFS($B$6:$B$105,$B42,$D$6:$D$105,$D42,$F$6:$F$105,$F42,$I$6:$I$105,"&lt;&gt;Cancelada")&gt;1,"DUPLICADA",""))</f>
        <v/>
      </c>
    </row>
    <row r="43" customFormat="false" ht="31.5" hidden="false" customHeight="true" outlineLevel="0" collapsed="false">
      <c r="A43" s="5"/>
      <c r="B43" s="4"/>
      <c r="C43" s="5"/>
      <c r="D43" s="5"/>
      <c r="E43" s="5"/>
      <c r="F43" s="20"/>
      <c r="G43" s="5"/>
      <c r="H43" s="20"/>
      <c r="I43" s="5"/>
      <c r="J43" s="19"/>
      <c r="K43" s="21" t="str">
        <f aca="false">IF(OR($F43="",$H43=""),"",IF($H43&lt;=$F43,"",$H43-$F43))</f>
        <v/>
      </c>
      <c r="L43" s="22" t="str">
        <f aca="false">IF(COUNTA($A43:$J43)=0,"",IF(OR($A43="",$B43="",$C43="",$D43="",$E43="",$F43="",$G43="",$I43=""),"REVISAR",IF(AND($H43&lt;&gt;"",$H43&lt;=$F43),"REVISAR","OK")))</f>
        <v/>
      </c>
      <c r="M43" s="22" t="str">
        <f aca="false">IF(OR($A43="",$B43="",$D43="",$F43="",$I43="Cancelada"),"",IF(COUNTIFS($B$6:$B$105,$B43,$D$6:$D$105,$D43,$F$6:$F$105,$F43,$I$6:$I$105,"&lt;&gt;Cancelada")&gt;1,"DUPLICADA",""))</f>
        <v/>
      </c>
    </row>
    <row r="44" customFormat="false" ht="31.5" hidden="false" customHeight="true" outlineLevel="0" collapsed="false">
      <c r="A44" s="5"/>
      <c r="B44" s="4"/>
      <c r="C44" s="5"/>
      <c r="D44" s="5"/>
      <c r="E44" s="5"/>
      <c r="F44" s="20"/>
      <c r="G44" s="5"/>
      <c r="H44" s="20"/>
      <c r="I44" s="5"/>
      <c r="J44" s="19"/>
      <c r="K44" s="21" t="str">
        <f aca="false">IF(OR($F44="",$H44=""),"",IF($H44&lt;=$F44,"",$H44-$F44))</f>
        <v/>
      </c>
      <c r="L44" s="22" t="str">
        <f aca="false">IF(COUNTA($A44:$J44)=0,"",IF(OR($A44="",$B44="",$C44="",$D44="",$E44="",$F44="",$G44="",$I44=""),"REVISAR",IF(AND($H44&lt;&gt;"",$H44&lt;=$F44),"REVISAR","OK")))</f>
        <v/>
      </c>
      <c r="M44" s="22" t="str">
        <f aca="false">IF(OR($A44="",$B44="",$D44="",$F44="",$I44="Cancelada"),"",IF(COUNTIFS($B$6:$B$105,$B44,$D$6:$D$105,$D44,$F$6:$F$105,$F44,$I$6:$I$105,"&lt;&gt;Cancelada")&gt;1,"DUPLICADA",""))</f>
        <v/>
      </c>
    </row>
    <row r="45" customFormat="false" ht="31.5" hidden="false" customHeight="true" outlineLevel="0" collapsed="false">
      <c r="A45" s="5"/>
      <c r="B45" s="4"/>
      <c r="C45" s="5"/>
      <c r="D45" s="5"/>
      <c r="E45" s="5"/>
      <c r="F45" s="20"/>
      <c r="G45" s="5"/>
      <c r="H45" s="20"/>
      <c r="I45" s="5"/>
      <c r="J45" s="19"/>
      <c r="K45" s="21" t="str">
        <f aca="false">IF(OR($F45="",$H45=""),"",IF($H45&lt;=$F45,"",$H45-$F45))</f>
        <v/>
      </c>
      <c r="L45" s="22" t="str">
        <f aca="false">IF(COUNTA($A45:$J45)=0,"",IF(OR($A45="",$B45="",$C45="",$D45="",$E45="",$F45="",$G45="",$I45=""),"REVISAR",IF(AND($H45&lt;&gt;"",$H45&lt;=$F45),"REVISAR","OK")))</f>
        <v/>
      </c>
      <c r="M45" s="22" t="str">
        <f aca="false">IF(OR($A45="",$B45="",$D45="",$F45="",$I45="Cancelada"),"",IF(COUNTIFS($B$6:$B$105,$B45,$D$6:$D$105,$D45,$F$6:$F$105,$F45,$I$6:$I$105,"&lt;&gt;Cancelada")&gt;1,"DUPLICADA",""))</f>
        <v/>
      </c>
    </row>
    <row r="46" customFormat="false" ht="31.5" hidden="false" customHeight="true" outlineLevel="0" collapsed="false">
      <c r="A46" s="5"/>
      <c r="B46" s="4"/>
      <c r="C46" s="5"/>
      <c r="D46" s="5"/>
      <c r="E46" s="5"/>
      <c r="F46" s="20"/>
      <c r="G46" s="5"/>
      <c r="H46" s="20"/>
      <c r="I46" s="5"/>
      <c r="J46" s="19"/>
      <c r="K46" s="21" t="str">
        <f aca="false">IF(OR($F46="",$H46=""),"",IF($H46&lt;=$F46,"",$H46-$F46))</f>
        <v/>
      </c>
      <c r="L46" s="22" t="str">
        <f aca="false">IF(COUNTA($A46:$J46)=0,"",IF(OR($A46="",$B46="",$C46="",$D46="",$E46="",$F46="",$G46="",$I46=""),"REVISAR",IF(AND($H46&lt;&gt;"",$H46&lt;=$F46),"REVISAR","OK")))</f>
        <v/>
      </c>
      <c r="M46" s="22" t="str">
        <f aca="false">IF(OR($A46="",$B46="",$D46="",$F46="",$I46="Cancelada"),"",IF(COUNTIFS($B$6:$B$105,$B46,$D$6:$D$105,$D46,$F$6:$F$105,$F46,$I$6:$I$105,"&lt;&gt;Cancelada")&gt;1,"DUPLICADA",""))</f>
        <v/>
      </c>
    </row>
    <row r="47" customFormat="false" ht="31.5" hidden="false" customHeight="true" outlineLevel="0" collapsed="false">
      <c r="A47" s="5"/>
      <c r="B47" s="4"/>
      <c r="C47" s="5"/>
      <c r="D47" s="5"/>
      <c r="E47" s="5"/>
      <c r="F47" s="20"/>
      <c r="G47" s="5"/>
      <c r="H47" s="20"/>
      <c r="I47" s="5"/>
      <c r="J47" s="19"/>
      <c r="K47" s="21" t="str">
        <f aca="false">IF(OR($F47="",$H47=""),"",IF($H47&lt;=$F47,"",$H47-$F47))</f>
        <v/>
      </c>
      <c r="L47" s="22" t="str">
        <f aca="false">IF(COUNTA($A47:$J47)=0,"",IF(OR($A47="",$B47="",$C47="",$D47="",$E47="",$F47="",$G47="",$I47=""),"REVISAR",IF(AND($H47&lt;&gt;"",$H47&lt;=$F47),"REVISAR","OK")))</f>
        <v/>
      </c>
      <c r="M47" s="22" t="str">
        <f aca="false">IF(OR($A47="",$B47="",$D47="",$F47="",$I47="Cancelada"),"",IF(COUNTIFS($B$6:$B$105,$B47,$D$6:$D$105,$D47,$F$6:$F$105,$F47,$I$6:$I$105,"&lt;&gt;Cancelada")&gt;1,"DUPLICADA",""))</f>
        <v/>
      </c>
    </row>
    <row r="48" customFormat="false" ht="31.5" hidden="false" customHeight="true" outlineLevel="0" collapsed="false">
      <c r="A48" s="5"/>
      <c r="B48" s="4"/>
      <c r="C48" s="5"/>
      <c r="D48" s="5"/>
      <c r="E48" s="5"/>
      <c r="F48" s="20"/>
      <c r="G48" s="5"/>
      <c r="H48" s="20"/>
      <c r="I48" s="5"/>
      <c r="J48" s="19"/>
      <c r="K48" s="21" t="str">
        <f aca="false">IF(OR($F48="",$H48=""),"",IF($H48&lt;=$F48,"",$H48-$F48))</f>
        <v/>
      </c>
      <c r="L48" s="22" t="str">
        <f aca="false">IF(COUNTA($A48:$J48)=0,"",IF(OR($A48="",$B48="",$C48="",$D48="",$E48="",$F48="",$G48="",$I48=""),"REVISAR",IF(AND($H48&lt;&gt;"",$H48&lt;=$F48),"REVISAR","OK")))</f>
        <v/>
      </c>
      <c r="M48" s="22" t="str">
        <f aca="false">IF(OR($A48="",$B48="",$D48="",$F48="",$I48="Cancelada"),"",IF(COUNTIFS($B$6:$B$105,$B48,$D$6:$D$105,$D48,$F$6:$F$105,$F48,$I$6:$I$105,"&lt;&gt;Cancelada")&gt;1,"DUPLICADA",""))</f>
        <v/>
      </c>
    </row>
    <row r="49" customFormat="false" ht="31.5" hidden="false" customHeight="true" outlineLevel="0" collapsed="false">
      <c r="A49" s="5"/>
      <c r="B49" s="4"/>
      <c r="C49" s="5"/>
      <c r="D49" s="5"/>
      <c r="E49" s="5"/>
      <c r="F49" s="20"/>
      <c r="G49" s="5"/>
      <c r="H49" s="20"/>
      <c r="I49" s="5"/>
      <c r="J49" s="19"/>
      <c r="K49" s="21" t="str">
        <f aca="false">IF(OR($F49="",$H49=""),"",IF($H49&lt;=$F49,"",$H49-$F49))</f>
        <v/>
      </c>
      <c r="L49" s="22" t="str">
        <f aca="false">IF(COUNTA($A49:$J49)=0,"",IF(OR($A49="",$B49="",$C49="",$D49="",$E49="",$F49="",$G49="",$I49=""),"REVISAR",IF(AND($H49&lt;&gt;"",$H49&lt;=$F49),"REVISAR","OK")))</f>
        <v/>
      </c>
      <c r="M49" s="22" t="str">
        <f aca="false">IF(OR($A49="",$B49="",$D49="",$F49="",$I49="Cancelada"),"",IF(COUNTIFS($B$6:$B$105,$B49,$D$6:$D$105,$D49,$F$6:$F$105,$F49,$I$6:$I$105,"&lt;&gt;Cancelada")&gt;1,"DUPLICADA",""))</f>
        <v/>
      </c>
    </row>
    <row r="50" customFormat="false" ht="31.5" hidden="false" customHeight="true" outlineLevel="0" collapsed="false">
      <c r="A50" s="5"/>
      <c r="B50" s="4"/>
      <c r="C50" s="5"/>
      <c r="D50" s="5"/>
      <c r="E50" s="5"/>
      <c r="F50" s="20"/>
      <c r="G50" s="5"/>
      <c r="H50" s="20"/>
      <c r="I50" s="5"/>
      <c r="J50" s="19"/>
      <c r="K50" s="21" t="str">
        <f aca="false">IF(OR($F50="",$H50=""),"",IF($H50&lt;=$F50,"",$H50-$F50))</f>
        <v/>
      </c>
      <c r="L50" s="22" t="str">
        <f aca="false">IF(COUNTA($A50:$J50)=0,"",IF(OR($A50="",$B50="",$C50="",$D50="",$E50="",$F50="",$G50="",$I50=""),"REVISAR",IF(AND($H50&lt;&gt;"",$H50&lt;=$F50),"REVISAR","OK")))</f>
        <v/>
      </c>
      <c r="M50" s="22" t="str">
        <f aca="false">IF(OR($A50="",$B50="",$D50="",$F50="",$I50="Cancelada"),"",IF(COUNTIFS($B$6:$B$105,$B50,$D$6:$D$105,$D50,$F$6:$F$105,$F50,$I$6:$I$105,"&lt;&gt;Cancelada")&gt;1,"DUPLICADA",""))</f>
        <v/>
      </c>
    </row>
    <row r="51" customFormat="false" ht="31.5" hidden="false" customHeight="true" outlineLevel="0" collapsed="false">
      <c r="A51" s="5"/>
      <c r="B51" s="4"/>
      <c r="C51" s="5"/>
      <c r="D51" s="5"/>
      <c r="E51" s="5"/>
      <c r="F51" s="20"/>
      <c r="G51" s="5"/>
      <c r="H51" s="20"/>
      <c r="I51" s="5"/>
      <c r="J51" s="19"/>
      <c r="K51" s="21" t="str">
        <f aca="false">IF(OR($F51="",$H51=""),"",IF($H51&lt;=$F51,"",$H51-$F51))</f>
        <v/>
      </c>
      <c r="L51" s="22" t="str">
        <f aca="false">IF(COUNTA($A51:$J51)=0,"",IF(OR($A51="",$B51="",$C51="",$D51="",$E51="",$F51="",$G51="",$I51=""),"REVISAR",IF(AND($H51&lt;&gt;"",$H51&lt;=$F51),"REVISAR","OK")))</f>
        <v/>
      </c>
      <c r="M51" s="22" t="str">
        <f aca="false">IF(OR($A51="",$B51="",$D51="",$F51="",$I51="Cancelada"),"",IF(COUNTIFS($B$6:$B$105,$B51,$D$6:$D$105,$D51,$F$6:$F$105,$F51,$I$6:$I$105,"&lt;&gt;Cancelada")&gt;1,"DUPLICADA",""))</f>
        <v/>
      </c>
    </row>
    <row r="52" customFormat="false" ht="31.5" hidden="false" customHeight="true" outlineLevel="0" collapsed="false">
      <c r="A52" s="5"/>
      <c r="B52" s="4"/>
      <c r="C52" s="5"/>
      <c r="D52" s="5"/>
      <c r="E52" s="5"/>
      <c r="F52" s="20"/>
      <c r="G52" s="5"/>
      <c r="H52" s="20"/>
      <c r="I52" s="5"/>
      <c r="J52" s="19"/>
      <c r="K52" s="21" t="str">
        <f aca="false">IF(OR($F52="",$H52=""),"",IF($H52&lt;=$F52,"",$H52-$F52))</f>
        <v/>
      </c>
      <c r="L52" s="22" t="str">
        <f aca="false">IF(COUNTA($A52:$J52)=0,"",IF(OR($A52="",$B52="",$C52="",$D52="",$E52="",$F52="",$G52="",$I52=""),"REVISAR",IF(AND($H52&lt;&gt;"",$H52&lt;=$F52),"REVISAR","OK")))</f>
        <v/>
      </c>
      <c r="M52" s="22" t="str">
        <f aca="false">IF(OR($A52="",$B52="",$D52="",$F52="",$I52="Cancelada"),"",IF(COUNTIFS($B$6:$B$105,$B52,$D$6:$D$105,$D52,$F$6:$F$105,$F52,$I$6:$I$105,"&lt;&gt;Cancelada")&gt;1,"DUPLICADA",""))</f>
        <v/>
      </c>
    </row>
    <row r="53" customFormat="false" ht="31.5" hidden="false" customHeight="true" outlineLevel="0" collapsed="false">
      <c r="A53" s="5"/>
      <c r="B53" s="4"/>
      <c r="C53" s="5"/>
      <c r="D53" s="5"/>
      <c r="E53" s="5"/>
      <c r="F53" s="20"/>
      <c r="G53" s="5"/>
      <c r="H53" s="20"/>
      <c r="I53" s="5"/>
      <c r="J53" s="19"/>
      <c r="K53" s="21" t="str">
        <f aca="false">IF(OR($F53="",$H53=""),"",IF($H53&lt;=$F53,"",$H53-$F53))</f>
        <v/>
      </c>
      <c r="L53" s="22" t="str">
        <f aca="false">IF(COUNTA($A53:$J53)=0,"",IF(OR($A53="",$B53="",$C53="",$D53="",$E53="",$F53="",$G53="",$I53=""),"REVISAR",IF(AND($H53&lt;&gt;"",$H53&lt;=$F53),"REVISAR","OK")))</f>
        <v/>
      </c>
      <c r="M53" s="22" t="str">
        <f aca="false">IF(OR($A53="",$B53="",$D53="",$F53="",$I53="Cancelada"),"",IF(COUNTIFS($B$6:$B$105,$B53,$D$6:$D$105,$D53,$F$6:$F$105,$F53,$I$6:$I$105,"&lt;&gt;Cancelada")&gt;1,"DUPLICADA",""))</f>
        <v/>
      </c>
    </row>
    <row r="54" customFormat="false" ht="31.5" hidden="false" customHeight="true" outlineLevel="0" collapsed="false">
      <c r="A54" s="5"/>
      <c r="B54" s="4"/>
      <c r="C54" s="5"/>
      <c r="D54" s="5"/>
      <c r="E54" s="5"/>
      <c r="F54" s="20"/>
      <c r="G54" s="5"/>
      <c r="H54" s="20"/>
      <c r="I54" s="5"/>
      <c r="J54" s="19"/>
      <c r="K54" s="21" t="str">
        <f aca="false">IF(OR($F54="",$H54=""),"",IF($H54&lt;=$F54,"",$H54-$F54))</f>
        <v/>
      </c>
      <c r="L54" s="22" t="str">
        <f aca="false">IF(COUNTA($A54:$J54)=0,"",IF(OR($A54="",$B54="",$C54="",$D54="",$E54="",$F54="",$G54="",$I54=""),"REVISAR",IF(AND($H54&lt;&gt;"",$H54&lt;=$F54),"REVISAR","OK")))</f>
        <v/>
      </c>
      <c r="M54" s="22" t="str">
        <f aca="false">IF(OR($A54="",$B54="",$D54="",$F54="",$I54="Cancelada"),"",IF(COUNTIFS($B$6:$B$105,$B54,$D$6:$D$105,$D54,$F$6:$F$105,$F54,$I$6:$I$105,"&lt;&gt;Cancelada")&gt;1,"DUPLICADA",""))</f>
        <v/>
      </c>
    </row>
    <row r="55" customFormat="false" ht="31.5" hidden="false" customHeight="true" outlineLevel="0" collapsed="false">
      <c r="A55" s="5"/>
      <c r="B55" s="4"/>
      <c r="C55" s="5"/>
      <c r="D55" s="5"/>
      <c r="E55" s="5"/>
      <c r="F55" s="20"/>
      <c r="G55" s="5"/>
      <c r="H55" s="20"/>
      <c r="I55" s="5"/>
      <c r="J55" s="19"/>
      <c r="K55" s="21" t="str">
        <f aca="false">IF(OR($F55="",$H55=""),"",IF($H55&lt;=$F55,"",$H55-$F55))</f>
        <v/>
      </c>
      <c r="L55" s="22" t="str">
        <f aca="false">IF(COUNTA($A55:$J55)=0,"",IF(OR($A55="",$B55="",$C55="",$D55="",$E55="",$F55="",$G55="",$I55=""),"REVISAR",IF(AND($H55&lt;&gt;"",$H55&lt;=$F55),"REVISAR","OK")))</f>
        <v/>
      </c>
      <c r="M55" s="22" t="str">
        <f aca="false">IF(OR($A55="",$B55="",$D55="",$F55="",$I55="Cancelada"),"",IF(COUNTIFS($B$6:$B$105,$B55,$D$6:$D$105,$D55,$F$6:$F$105,$F55,$I$6:$I$105,"&lt;&gt;Cancelada")&gt;1,"DUPLICADA",""))</f>
        <v/>
      </c>
    </row>
    <row r="56" customFormat="false" ht="31.5" hidden="false" customHeight="true" outlineLevel="0" collapsed="false">
      <c r="A56" s="5"/>
      <c r="B56" s="4"/>
      <c r="C56" s="5"/>
      <c r="D56" s="5"/>
      <c r="E56" s="5"/>
      <c r="F56" s="20"/>
      <c r="G56" s="5"/>
      <c r="H56" s="20"/>
      <c r="I56" s="5"/>
      <c r="J56" s="19"/>
      <c r="K56" s="21" t="str">
        <f aca="false">IF(OR($F56="",$H56=""),"",IF($H56&lt;=$F56,"",$H56-$F56))</f>
        <v/>
      </c>
      <c r="L56" s="22" t="str">
        <f aca="false">IF(COUNTA($A56:$J56)=0,"",IF(OR($A56="",$B56="",$C56="",$D56="",$E56="",$F56="",$G56="",$I56=""),"REVISAR",IF(AND($H56&lt;&gt;"",$H56&lt;=$F56),"REVISAR","OK")))</f>
        <v/>
      </c>
      <c r="M56" s="22" t="str">
        <f aca="false">IF(OR($A56="",$B56="",$D56="",$F56="",$I56="Cancelada"),"",IF(COUNTIFS($B$6:$B$105,$B56,$D$6:$D$105,$D56,$F$6:$F$105,$F56,$I$6:$I$105,"&lt;&gt;Cancelada")&gt;1,"DUPLICADA",""))</f>
        <v/>
      </c>
    </row>
    <row r="57" customFormat="false" ht="31.5" hidden="false" customHeight="true" outlineLevel="0" collapsed="false">
      <c r="A57" s="5"/>
      <c r="B57" s="4"/>
      <c r="C57" s="5"/>
      <c r="D57" s="5"/>
      <c r="E57" s="5"/>
      <c r="F57" s="20"/>
      <c r="G57" s="5"/>
      <c r="H57" s="20"/>
      <c r="I57" s="5"/>
      <c r="J57" s="19"/>
      <c r="K57" s="21" t="str">
        <f aca="false">IF(OR($F57="",$H57=""),"",IF($H57&lt;=$F57,"",$H57-$F57))</f>
        <v/>
      </c>
      <c r="L57" s="22" t="str">
        <f aca="false">IF(COUNTA($A57:$J57)=0,"",IF(OR($A57="",$B57="",$C57="",$D57="",$E57="",$F57="",$G57="",$I57=""),"REVISAR",IF(AND($H57&lt;&gt;"",$H57&lt;=$F57),"REVISAR","OK")))</f>
        <v/>
      </c>
      <c r="M57" s="22" t="str">
        <f aca="false">IF(OR($A57="",$B57="",$D57="",$F57="",$I57="Cancelada"),"",IF(COUNTIFS($B$6:$B$105,$B57,$D$6:$D$105,$D57,$F$6:$F$105,$F57,$I$6:$I$105,"&lt;&gt;Cancelada")&gt;1,"DUPLICADA",""))</f>
        <v/>
      </c>
    </row>
    <row r="58" customFormat="false" ht="31.5" hidden="false" customHeight="true" outlineLevel="0" collapsed="false">
      <c r="A58" s="5"/>
      <c r="B58" s="4"/>
      <c r="C58" s="5"/>
      <c r="D58" s="5"/>
      <c r="E58" s="5"/>
      <c r="F58" s="20"/>
      <c r="G58" s="5"/>
      <c r="H58" s="20"/>
      <c r="I58" s="5"/>
      <c r="J58" s="19"/>
      <c r="K58" s="21" t="str">
        <f aca="false">IF(OR($F58="",$H58=""),"",IF($H58&lt;=$F58,"",$H58-$F58))</f>
        <v/>
      </c>
      <c r="L58" s="22" t="str">
        <f aca="false">IF(COUNTA($A58:$J58)=0,"",IF(OR($A58="",$B58="",$C58="",$D58="",$E58="",$F58="",$G58="",$I58=""),"REVISAR",IF(AND($H58&lt;&gt;"",$H58&lt;=$F58),"REVISAR","OK")))</f>
        <v/>
      </c>
      <c r="M58" s="22" t="str">
        <f aca="false">IF(OR($A58="",$B58="",$D58="",$F58="",$I58="Cancelada"),"",IF(COUNTIFS($B$6:$B$105,$B58,$D$6:$D$105,$D58,$F$6:$F$105,$F58,$I$6:$I$105,"&lt;&gt;Cancelada")&gt;1,"DUPLICADA",""))</f>
        <v/>
      </c>
    </row>
    <row r="59" customFormat="false" ht="31.5" hidden="false" customHeight="true" outlineLevel="0" collapsed="false">
      <c r="A59" s="5"/>
      <c r="B59" s="4"/>
      <c r="C59" s="5"/>
      <c r="D59" s="5"/>
      <c r="E59" s="5"/>
      <c r="F59" s="20"/>
      <c r="G59" s="5"/>
      <c r="H59" s="20"/>
      <c r="I59" s="5"/>
      <c r="J59" s="19"/>
      <c r="K59" s="21" t="str">
        <f aca="false">IF(OR($F59="",$H59=""),"",IF($H59&lt;=$F59,"",$H59-$F59))</f>
        <v/>
      </c>
      <c r="L59" s="22" t="str">
        <f aca="false">IF(COUNTA($A59:$J59)=0,"",IF(OR($A59="",$B59="",$C59="",$D59="",$E59="",$F59="",$G59="",$I59=""),"REVISAR",IF(AND($H59&lt;&gt;"",$H59&lt;=$F59),"REVISAR","OK")))</f>
        <v/>
      </c>
      <c r="M59" s="22" t="str">
        <f aca="false">IF(OR($A59="",$B59="",$D59="",$F59="",$I59="Cancelada"),"",IF(COUNTIFS($B$6:$B$105,$B59,$D$6:$D$105,$D59,$F$6:$F$105,$F59,$I$6:$I$105,"&lt;&gt;Cancelada")&gt;1,"DUPLICADA",""))</f>
        <v/>
      </c>
    </row>
    <row r="60" customFormat="false" ht="31.5" hidden="false" customHeight="true" outlineLevel="0" collapsed="false">
      <c r="A60" s="5"/>
      <c r="B60" s="4"/>
      <c r="C60" s="5"/>
      <c r="D60" s="5"/>
      <c r="E60" s="5"/>
      <c r="F60" s="20"/>
      <c r="G60" s="5"/>
      <c r="H60" s="20"/>
      <c r="I60" s="5"/>
      <c r="J60" s="19"/>
      <c r="K60" s="21" t="str">
        <f aca="false">IF(OR($F60="",$H60=""),"",IF($H60&lt;=$F60,"",$H60-$F60))</f>
        <v/>
      </c>
      <c r="L60" s="22" t="str">
        <f aca="false">IF(COUNTA($A60:$J60)=0,"",IF(OR($A60="",$B60="",$C60="",$D60="",$E60="",$F60="",$G60="",$I60=""),"REVISAR",IF(AND($H60&lt;&gt;"",$H60&lt;=$F60),"REVISAR","OK")))</f>
        <v/>
      </c>
      <c r="M60" s="22" t="str">
        <f aca="false">IF(OR($A60="",$B60="",$D60="",$F60="",$I60="Cancelada"),"",IF(COUNTIFS($B$6:$B$105,$B60,$D$6:$D$105,$D60,$F$6:$F$105,$F60,$I$6:$I$105,"&lt;&gt;Cancelada")&gt;1,"DUPLICADA",""))</f>
        <v/>
      </c>
    </row>
    <row r="61" customFormat="false" ht="31.5" hidden="false" customHeight="true" outlineLevel="0" collapsed="false">
      <c r="A61" s="5"/>
      <c r="B61" s="4"/>
      <c r="C61" s="5"/>
      <c r="D61" s="5"/>
      <c r="E61" s="5"/>
      <c r="F61" s="20"/>
      <c r="G61" s="5"/>
      <c r="H61" s="20"/>
      <c r="I61" s="5"/>
      <c r="J61" s="19"/>
      <c r="K61" s="21" t="str">
        <f aca="false">IF(OR($F61="",$H61=""),"",IF($H61&lt;=$F61,"",$H61-$F61))</f>
        <v/>
      </c>
      <c r="L61" s="22" t="str">
        <f aca="false">IF(COUNTA($A61:$J61)=0,"",IF(OR($A61="",$B61="",$C61="",$D61="",$E61="",$F61="",$G61="",$I61=""),"REVISAR",IF(AND($H61&lt;&gt;"",$H61&lt;=$F61),"REVISAR","OK")))</f>
        <v/>
      </c>
      <c r="M61" s="22" t="str">
        <f aca="false">IF(OR($A61="",$B61="",$D61="",$F61="",$I61="Cancelada"),"",IF(COUNTIFS($B$6:$B$105,$B61,$D$6:$D$105,$D61,$F$6:$F$105,$F61,$I$6:$I$105,"&lt;&gt;Cancelada")&gt;1,"DUPLICADA",""))</f>
        <v/>
      </c>
    </row>
    <row r="62" customFormat="false" ht="31.5" hidden="false" customHeight="true" outlineLevel="0" collapsed="false">
      <c r="A62" s="5"/>
      <c r="B62" s="4"/>
      <c r="C62" s="5"/>
      <c r="D62" s="5"/>
      <c r="E62" s="5"/>
      <c r="F62" s="20"/>
      <c r="G62" s="5"/>
      <c r="H62" s="20"/>
      <c r="I62" s="5"/>
      <c r="J62" s="19"/>
      <c r="K62" s="21" t="str">
        <f aca="false">IF(OR($F62="",$H62=""),"",IF($H62&lt;=$F62,"",$H62-$F62))</f>
        <v/>
      </c>
      <c r="L62" s="22" t="str">
        <f aca="false">IF(COUNTA($A62:$J62)=0,"",IF(OR($A62="",$B62="",$C62="",$D62="",$E62="",$F62="",$G62="",$I62=""),"REVISAR",IF(AND($H62&lt;&gt;"",$H62&lt;=$F62),"REVISAR","OK")))</f>
        <v/>
      </c>
      <c r="M62" s="22" t="str">
        <f aca="false">IF(OR($A62="",$B62="",$D62="",$F62="",$I62="Cancelada"),"",IF(COUNTIFS($B$6:$B$105,$B62,$D$6:$D$105,$D62,$F$6:$F$105,$F62,$I$6:$I$105,"&lt;&gt;Cancelada")&gt;1,"DUPLICADA",""))</f>
        <v/>
      </c>
    </row>
    <row r="63" customFormat="false" ht="31.5" hidden="false" customHeight="true" outlineLevel="0" collapsed="false">
      <c r="A63" s="5"/>
      <c r="B63" s="4"/>
      <c r="C63" s="5"/>
      <c r="D63" s="5"/>
      <c r="E63" s="5"/>
      <c r="F63" s="20"/>
      <c r="G63" s="5"/>
      <c r="H63" s="20"/>
      <c r="I63" s="5"/>
      <c r="J63" s="19"/>
      <c r="K63" s="21" t="str">
        <f aca="false">IF(OR($F63="",$H63=""),"",IF($H63&lt;=$F63,"",$H63-$F63))</f>
        <v/>
      </c>
      <c r="L63" s="22" t="str">
        <f aca="false">IF(COUNTA($A63:$J63)=0,"",IF(OR($A63="",$B63="",$C63="",$D63="",$E63="",$F63="",$G63="",$I63=""),"REVISAR",IF(AND($H63&lt;&gt;"",$H63&lt;=$F63),"REVISAR","OK")))</f>
        <v/>
      </c>
      <c r="M63" s="22" t="str">
        <f aca="false">IF(OR($A63="",$B63="",$D63="",$F63="",$I63="Cancelada"),"",IF(COUNTIFS($B$6:$B$105,$B63,$D$6:$D$105,$D63,$F$6:$F$105,$F63,$I$6:$I$105,"&lt;&gt;Cancelada")&gt;1,"DUPLICADA",""))</f>
        <v/>
      </c>
    </row>
    <row r="64" customFormat="false" ht="31.5" hidden="false" customHeight="true" outlineLevel="0" collapsed="false">
      <c r="A64" s="5"/>
      <c r="B64" s="4"/>
      <c r="C64" s="5"/>
      <c r="D64" s="5"/>
      <c r="E64" s="5"/>
      <c r="F64" s="20"/>
      <c r="G64" s="5"/>
      <c r="H64" s="20"/>
      <c r="I64" s="5"/>
      <c r="J64" s="19"/>
      <c r="K64" s="21" t="str">
        <f aca="false">IF(OR($F64="",$H64=""),"",IF($H64&lt;=$F64,"",$H64-$F64))</f>
        <v/>
      </c>
      <c r="L64" s="22" t="str">
        <f aca="false">IF(COUNTA($A64:$J64)=0,"",IF(OR($A64="",$B64="",$C64="",$D64="",$E64="",$F64="",$G64="",$I64=""),"REVISAR",IF(AND($H64&lt;&gt;"",$H64&lt;=$F64),"REVISAR","OK")))</f>
        <v/>
      </c>
      <c r="M64" s="22" t="str">
        <f aca="false">IF(OR($A64="",$B64="",$D64="",$F64="",$I64="Cancelada"),"",IF(COUNTIFS($B$6:$B$105,$B64,$D$6:$D$105,$D64,$F$6:$F$105,$F64,$I$6:$I$105,"&lt;&gt;Cancelada")&gt;1,"DUPLICADA",""))</f>
        <v/>
      </c>
    </row>
    <row r="65" customFormat="false" ht="31.5" hidden="false" customHeight="true" outlineLevel="0" collapsed="false">
      <c r="A65" s="5"/>
      <c r="B65" s="4"/>
      <c r="C65" s="5"/>
      <c r="D65" s="5"/>
      <c r="E65" s="5"/>
      <c r="F65" s="20"/>
      <c r="G65" s="5"/>
      <c r="H65" s="20"/>
      <c r="I65" s="5"/>
      <c r="J65" s="19"/>
      <c r="K65" s="21" t="str">
        <f aca="false">IF(OR($F65="",$H65=""),"",IF($H65&lt;=$F65,"",$H65-$F65))</f>
        <v/>
      </c>
      <c r="L65" s="22" t="str">
        <f aca="false">IF(COUNTA($A65:$J65)=0,"",IF(OR($A65="",$B65="",$C65="",$D65="",$E65="",$F65="",$G65="",$I65=""),"REVISAR",IF(AND($H65&lt;&gt;"",$H65&lt;=$F65),"REVISAR","OK")))</f>
        <v/>
      </c>
      <c r="M65" s="22" t="str">
        <f aca="false">IF(OR($A65="",$B65="",$D65="",$F65="",$I65="Cancelada"),"",IF(COUNTIFS($B$6:$B$105,$B65,$D$6:$D$105,$D65,$F$6:$F$105,$F65,$I$6:$I$105,"&lt;&gt;Cancelada")&gt;1,"DUPLICADA",""))</f>
        <v/>
      </c>
    </row>
    <row r="66" customFormat="false" ht="31.5" hidden="false" customHeight="true" outlineLevel="0" collapsed="false">
      <c r="A66" s="5"/>
      <c r="B66" s="4"/>
      <c r="C66" s="5"/>
      <c r="D66" s="5"/>
      <c r="E66" s="5"/>
      <c r="F66" s="20"/>
      <c r="G66" s="5"/>
      <c r="H66" s="20"/>
      <c r="I66" s="5"/>
      <c r="J66" s="19"/>
      <c r="K66" s="21" t="str">
        <f aca="false">IF(OR($F66="",$H66=""),"",IF($H66&lt;=$F66,"",$H66-$F66))</f>
        <v/>
      </c>
      <c r="L66" s="22" t="str">
        <f aca="false">IF(COUNTA($A66:$J66)=0,"",IF(OR($A66="",$B66="",$C66="",$D66="",$E66="",$F66="",$G66="",$I66=""),"REVISAR",IF(AND($H66&lt;&gt;"",$H66&lt;=$F66),"REVISAR","OK")))</f>
        <v/>
      </c>
      <c r="M66" s="22" t="str">
        <f aca="false">IF(OR($A66="",$B66="",$D66="",$F66="",$I66="Cancelada"),"",IF(COUNTIFS($B$6:$B$105,$B66,$D$6:$D$105,$D66,$F$6:$F$105,$F66,$I$6:$I$105,"&lt;&gt;Cancelada")&gt;1,"DUPLICADA",""))</f>
        <v/>
      </c>
    </row>
    <row r="67" customFormat="false" ht="31.5" hidden="false" customHeight="true" outlineLevel="0" collapsed="false">
      <c r="A67" s="5"/>
      <c r="B67" s="4"/>
      <c r="C67" s="5"/>
      <c r="D67" s="5"/>
      <c r="E67" s="5"/>
      <c r="F67" s="20"/>
      <c r="G67" s="5"/>
      <c r="H67" s="20"/>
      <c r="I67" s="5"/>
      <c r="J67" s="19"/>
      <c r="K67" s="21" t="str">
        <f aca="false">IF(OR($F67="",$H67=""),"",IF($H67&lt;=$F67,"",$H67-$F67))</f>
        <v/>
      </c>
      <c r="L67" s="22" t="str">
        <f aca="false">IF(COUNTA($A67:$J67)=0,"",IF(OR($A67="",$B67="",$C67="",$D67="",$E67="",$F67="",$G67="",$I67=""),"REVISAR",IF(AND($H67&lt;&gt;"",$H67&lt;=$F67),"REVISAR","OK")))</f>
        <v/>
      </c>
      <c r="M67" s="22" t="str">
        <f aca="false">IF(OR($A67="",$B67="",$D67="",$F67="",$I67="Cancelada"),"",IF(COUNTIFS($B$6:$B$105,$B67,$D$6:$D$105,$D67,$F$6:$F$105,$F67,$I$6:$I$105,"&lt;&gt;Cancelada")&gt;1,"DUPLICADA",""))</f>
        <v/>
      </c>
    </row>
    <row r="68" customFormat="false" ht="31.5" hidden="false" customHeight="true" outlineLevel="0" collapsed="false">
      <c r="A68" s="5"/>
      <c r="B68" s="4"/>
      <c r="C68" s="5"/>
      <c r="D68" s="5"/>
      <c r="E68" s="5"/>
      <c r="F68" s="20"/>
      <c r="G68" s="5"/>
      <c r="H68" s="20"/>
      <c r="I68" s="5"/>
      <c r="J68" s="19"/>
      <c r="K68" s="21" t="str">
        <f aca="false">IF(OR($F68="",$H68=""),"",IF($H68&lt;=$F68,"",$H68-$F68))</f>
        <v/>
      </c>
      <c r="L68" s="22" t="str">
        <f aca="false">IF(COUNTA($A68:$J68)=0,"",IF(OR($A68="",$B68="",$C68="",$D68="",$E68="",$F68="",$G68="",$I68=""),"REVISAR",IF(AND($H68&lt;&gt;"",$H68&lt;=$F68),"REVISAR","OK")))</f>
        <v/>
      </c>
      <c r="M68" s="22" t="str">
        <f aca="false">IF(OR($A68="",$B68="",$D68="",$F68="",$I68="Cancelada"),"",IF(COUNTIFS($B$6:$B$105,$B68,$D$6:$D$105,$D68,$F$6:$F$105,$F68,$I$6:$I$105,"&lt;&gt;Cancelada")&gt;1,"DUPLICADA",""))</f>
        <v/>
      </c>
    </row>
    <row r="69" customFormat="false" ht="31.5" hidden="false" customHeight="true" outlineLevel="0" collapsed="false">
      <c r="A69" s="5"/>
      <c r="B69" s="4"/>
      <c r="C69" s="5"/>
      <c r="D69" s="5"/>
      <c r="E69" s="5"/>
      <c r="F69" s="20"/>
      <c r="G69" s="5"/>
      <c r="H69" s="20"/>
      <c r="I69" s="5"/>
      <c r="J69" s="19"/>
      <c r="K69" s="21" t="str">
        <f aca="false">IF(OR($F69="",$H69=""),"",IF($H69&lt;=$F69,"",$H69-$F69))</f>
        <v/>
      </c>
      <c r="L69" s="22" t="str">
        <f aca="false">IF(COUNTA($A69:$J69)=0,"",IF(OR($A69="",$B69="",$C69="",$D69="",$E69="",$F69="",$G69="",$I69=""),"REVISAR",IF(AND($H69&lt;&gt;"",$H69&lt;=$F69),"REVISAR","OK")))</f>
        <v/>
      </c>
      <c r="M69" s="22" t="str">
        <f aca="false">IF(OR($A69="",$B69="",$D69="",$F69="",$I69="Cancelada"),"",IF(COUNTIFS($B$6:$B$105,$B69,$D$6:$D$105,$D69,$F$6:$F$105,$F69,$I$6:$I$105,"&lt;&gt;Cancelada")&gt;1,"DUPLICADA",""))</f>
        <v/>
      </c>
    </row>
    <row r="70" customFormat="false" ht="31.5" hidden="false" customHeight="true" outlineLevel="0" collapsed="false">
      <c r="A70" s="5"/>
      <c r="B70" s="4"/>
      <c r="C70" s="5"/>
      <c r="D70" s="5"/>
      <c r="E70" s="5"/>
      <c r="F70" s="20"/>
      <c r="G70" s="5"/>
      <c r="H70" s="20"/>
      <c r="I70" s="5"/>
      <c r="J70" s="19"/>
      <c r="K70" s="21" t="str">
        <f aca="false">IF(OR($F70="",$H70=""),"",IF($H70&lt;=$F70,"",$H70-$F70))</f>
        <v/>
      </c>
      <c r="L70" s="22" t="str">
        <f aca="false">IF(COUNTA($A70:$J70)=0,"",IF(OR($A70="",$B70="",$C70="",$D70="",$E70="",$F70="",$G70="",$I70=""),"REVISAR",IF(AND($H70&lt;&gt;"",$H70&lt;=$F70),"REVISAR","OK")))</f>
        <v/>
      </c>
      <c r="M70" s="22" t="str">
        <f aca="false">IF(OR($A70="",$B70="",$D70="",$F70="",$I70="Cancelada"),"",IF(COUNTIFS($B$6:$B$105,$B70,$D$6:$D$105,$D70,$F$6:$F$105,$F70,$I$6:$I$105,"&lt;&gt;Cancelada")&gt;1,"DUPLICADA",""))</f>
        <v/>
      </c>
    </row>
    <row r="71" customFormat="false" ht="31.5" hidden="false" customHeight="true" outlineLevel="0" collapsed="false">
      <c r="A71" s="5"/>
      <c r="B71" s="4"/>
      <c r="C71" s="5"/>
      <c r="D71" s="5"/>
      <c r="E71" s="5"/>
      <c r="F71" s="20"/>
      <c r="G71" s="5"/>
      <c r="H71" s="20"/>
      <c r="I71" s="5"/>
      <c r="J71" s="19"/>
      <c r="K71" s="21" t="str">
        <f aca="false">IF(OR($F71="",$H71=""),"",IF($H71&lt;=$F71,"",$H71-$F71))</f>
        <v/>
      </c>
      <c r="L71" s="22" t="str">
        <f aca="false">IF(COUNTA($A71:$J71)=0,"",IF(OR($A71="",$B71="",$C71="",$D71="",$E71="",$F71="",$G71="",$I71=""),"REVISAR",IF(AND($H71&lt;&gt;"",$H71&lt;=$F71),"REVISAR","OK")))</f>
        <v/>
      </c>
      <c r="M71" s="22" t="str">
        <f aca="false">IF(OR($A71="",$B71="",$D71="",$F71="",$I71="Cancelada"),"",IF(COUNTIFS($B$6:$B$105,$B71,$D$6:$D$105,$D71,$F$6:$F$105,$F71,$I$6:$I$105,"&lt;&gt;Cancelada")&gt;1,"DUPLICADA",""))</f>
        <v/>
      </c>
    </row>
    <row r="72" customFormat="false" ht="31.5" hidden="false" customHeight="true" outlineLevel="0" collapsed="false">
      <c r="A72" s="5"/>
      <c r="B72" s="4"/>
      <c r="C72" s="5"/>
      <c r="D72" s="5"/>
      <c r="E72" s="5"/>
      <c r="F72" s="20"/>
      <c r="G72" s="5"/>
      <c r="H72" s="20"/>
      <c r="I72" s="5"/>
      <c r="J72" s="19"/>
      <c r="K72" s="21" t="str">
        <f aca="false">IF(OR($F72="",$H72=""),"",IF($H72&lt;=$F72,"",$H72-$F72))</f>
        <v/>
      </c>
      <c r="L72" s="22" t="str">
        <f aca="false">IF(COUNTA($A72:$J72)=0,"",IF(OR($A72="",$B72="",$C72="",$D72="",$E72="",$F72="",$G72="",$I72=""),"REVISAR",IF(AND($H72&lt;&gt;"",$H72&lt;=$F72),"REVISAR","OK")))</f>
        <v/>
      </c>
      <c r="M72" s="22" t="str">
        <f aca="false">IF(OR($A72="",$B72="",$D72="",$F72="",$I72="Cancelada"),"",IF(COUNTIFS($B$6:$B$105,$B72,$D$6:$D$105,$D72,$F$6:$F$105,$F72,$I$6:$I$105,"&lt;&gt;Cancelada")&gt;1,"DUPLICADA",""))</f>
        <v/>
      </c>
    </row>
    <row r="73" customFormat="false" ht="31.5" hidden="false" customHeight="true" outlineLevel="0" collapsed="false">
      <c r="A73" s="5"/>
      <c r="B73" s="4"/>
      <c r="C73" s="5"/>
      <c r="D73" s="5"/>
      <c r="E73" s="5"/>
      <c r="F73" s="20"/>
      <c r="G73" s="5"/>
      <c r="H73" s="20"/>
      <c r="I73" s="5"/>
      <c r="J73" s="19"/>
      <c r="K73" s="21" t="str">
        <f aca="false">IF(OR($F73="",$H73=""),"",IF($H73&lt;=$F73,"",$H73-$F73))</f>
        <v/>
      </c>
      <c r="L73" s="22" t="str">
        <f aca="false">IF(COUNTA($A73:$J73)=0,"",IF(OR($A73="",$B73="",$C73="",$D73="",$E73="",$F73="",$G73="",$I73=""),"REVISAR",IF(AND($H73&lt;&gt;"",$H73&lt;=$F73),"REVISAR","OK")))</f>
        <v/>
      </c>
      <c r="M73" s="22" t="str">
        <f aca="false">IF(OR($A73="",$B73="",$D73="",$F73="",$I73="Cancelada"),"",IF(COUNTIFS($B$6:$B$105,$B73,$D$6:$D$105,$D73,$F$6:$F$105,$F73,$I$6:$I$105,"&lt;&gt;Cancelada")&gt;1,"DUPLICADA",""))</f>
        <v/>
      </c>
    </row>
    <row r="74" customFormat="false" ht="31.5" hidden="false" customHeight="true" outlineLevel="0" collapsed="false">
      <c r="A74" s="5"/>
      <c r="B74" s="4"/>
      <c r="C74" s="5"/>
      <c r="D74" s="5"/>
      <c r="E74" s="5"/>
      <c r="F74" s="20"/>
      <c r="G74" s="5"/>
      <c r="H74" s="20"/>
      <c r="I74" s="5"/>
      <c r="J74" s="19"/>
      <c r="K74" s="21" t="str">
        <f aca="false">IF(OR($F74="",$H74=""),"",IF($H74&lt;=$F74,"",$H74-$F74))</f>
        <v/>
      </c>
      <c r="L74" s="22" t="str">
        <f aca="false">IF(COUNTA($A74:$J74)=0,"",IF(OR($A74="",$B74="",$C74="",$D74="",$E74="",$F74="",$G74="",$I74=""),"REVISAR",IF(AND($H74&lt;&gt;"",$H74&lt;=$F74),"REVISAR","OK")))</f>
        <v/>
      </c>
      <c r="M74" s="22" t="str">
        <f aca="false">IF(OR($A74="",$B74="",$D74="",$F74="",$I74="Cancelada"),"",IF(COUNTIFS($B$6:$B$105,$B74,$D$6:$D$105,$D74,$F$6:$F$105,$F74,$I$6:$I$105,"&lt;&gt;Cancelada")&gt;1,"DUPLICADA",""))</f>
        <v/>
      </c>
    </row>
    <row r="75" customFormat="false" ht="31.5" hidden="false" customHeight="true" outlineLevel="0" collapsed="false">
      <c r="A75" s="5"/>
      <c r="B75" s="4"/>
      <c r="C75" s="5"/>
      <c r="D75" s="5"/>
      <c r="E75" s="5"/>
      <c r="F75" s="20"/>
      <c r="G75" s="5"/>
      <c r="H75" s="20"/>
      <c r="I75" s="5"/>
      <c r="J75" s="19"/>
      <c r="K75" s="21" t="str">
        <f aca="false">IF(OR($F75="",$H75=""),"",IF($H75&lt;=$F75,"",$H75-$F75))</f>
        <v/>
      </c>
      <c r="L75" s="22" t="str">
        <f aca="false">IF(COUNTA($A75:$J75)=0,"",IF(OR($A75="",$B75="",$C75="",$D75="",$E75="",$F75="",$G75="",$I75=""),"REVISAR",IF(AND($H75&lt;&gt;"",$H75&lt;=$F75),"REVISAR","OK")))</f>
        <v/>
      </c>
      <c r="M75" s="22" t="str">
        <f aca="false">IF(OR($A75="",$B75="",$D75="",$F75="",$I75="Cancelada"),"",IF(COUNTIFS($B$6:$B$105,$B75,$D$6:$D$105,$D75,$F$6:$F$105,$F75,$I$6:$I$105,"&lt;&gt;Cancelada")&gt;1,"DUPLICADA",""))</f>
        <v/>
      </c>
    </row>
    <row r="76" customFormat="false" ht="31.5" hidden="false" customHeight="true" outlineLevel="0" collapsed="false">
      <c r="A76" s="5"/>
      <c r="B76" s="4"/>
      <c r="C76" s="5"/>
      <c r="D76" s="5"/>
      <c r="E76" s="5"/>
      <c r="F76" s="20"/>
      <c r="G76" s="5"/>
      <c r="H76" s="20"/>
      <c r="I76" s="5"/>
      <c r="J76" s="19"/>
      <c r="K76" s="21" t="str">
        <f aca="false">IF(OR($F76="",$H76=""),"",IF($H76&lt;=$F76,"",$H76-$F76))</f>
        <v/>
      </c>
      <c r="L76" s="22" t="str">
        <f aca="false">IF(COUNTA($A76:$J76)=0,"",IF(OR($A76="",$B76="",$C76="",$D76="",$E76="",$F76="",$G76="",$I76=""),"REVISAR",IF(AND($H76&lt;&gt;"",$H76&lt;=$F76),"REVISAR","OK")))</f>
        <v/>
      </c>
      <c r="M76" s="22" t="str">
        <f aca="false">IF(OR($A76="",$B76="",$D76="",$F76="",$I76="Cancelada"),"",IF(COUNTIFS($B$6:$B$105,$B76,$D$6:$D$105,$D76,$F$6:$F$105,$F76,$I$6:$I$105,"&lt;&gt;Cancelada")&gt;1,"DUPLICADA",""))</f>
        <v/>
      </c>
    </row>
    <row r="77" customFormat="false" ht="31.5" hidden="false" customHeight="true" outlineLevel="0" collapsed="false">
      <c r="A77" s="5"/>
      <c r="B77" s="4"/>
      <c r="C77" s="5"/>
      <c r="D77" s="5"/>
      <c r="E77" s="5"/>
      <c r="F77" s="20"/>
      <c r="G77" s="5"/>
      <c r="H77" s="20"/>
      <c r="I77" s="5"/>
      <c r="J77" s="19"/>
      <c r="K77" s="21" t="str">
        <f aca="false">IF(OR($F77="",$H77=""),"",IF($H77&lt;=$F77,"",$H77-$F77))</f>
        <v/>
      </c>
      <c r="L77" s="22" t="str">
        <f aca="false">IF(COUNTA($A77:$J77)=0,"",IF(OR($A77="",$B77="",$C77="",$D77="",$E77="",$F77="",$G77="",$I77=""),"REVISAR",IF(AND($H77&lt;&gt;"",$H77&lt;=$F77),"REVISAR","OK")))</f>
        <v/>
      </c>
      <c r="M77" s="22" t="str">
        <f aca="false">IF(OR($A77="",$B77="",$D77="",$F77="",$I77="Cancelada"),"",IF(COUNTIFS($B$6:$B$105,$B77,$D$6:$D$105,$D77,$F$6:$F$105,$F77,$I$6:$I$105,"&lt;&gt;Cancelada")&gt;1,"DUPLICADA",""))</f>
        <v/>
      </c>
    </row>
    <row r="78" customFormat="false" ht="31.5" hidden="false" customHeight="true" outlineLevel="0" collapsed="false">
      <c r="A78" s="5"/>
      <c r="B78" s="4"/>
      <c r="C78" s="5"/>
      <c r="D78" s="5"/>
      <c r="E78" s="5"/>
      <c r="F78" s="20"/>
      <c r="G78" s="5"/>
      <c r="H78" s="20"/>
      <c r="I78" s="5"/>
      <c r="J78" s="19"/>
      <c r="K78" s="21" t="str">
        <f aca="false">IF(OR($F78="",$H78=""),"",IF($H78&lt;=$F78,"",$H78-$F78))</f>
        <v/>
      </c>
      <c r="L78" s="22" t="str">
        <f aca="false">IF(COUNTA($A78:$J78)=0,"",IF(OR($A78="",$B78="",$C78="",$D78="",$E78="",$F78="",$G78="",$I78=""),"REVISAR",IF(AND($H78&lt;&gt;"",$H78&lt;=$F78),"REVISAR","OK")))</f>
        <v/>
      </c>
      <c r="M78" s="22" t="str">
        <f aca="false">IF(OR($A78="",$B78="",$D78="",$F78="",$I78="Cancelada"),"",IF(COUNTIFS($B$6:$B$105,$B78,$D$6:$D$105,$D78,$F$6:$F$105,$F78,$I$6:$I$105,"&lt;&gt;Cancelada")&gt;1,"DUPLICADA",""))</f>
        <v/>
      </c>
    </row>
    <row r="79" customFormat="false" ht="31.5" hidden="false" customHeight="true" outlineLevel="0" collapsed="false">
      <c r="A79" s="5"/>
      <c r="B79" s="4"/>
      <c r="C79" s="5"/>
      <c r="D79" s="5"/>
      <c r="E79" s="5"/>
      <c r="F79" s="20"/>
      <c r="G79" s="5"/>
      <c r="H79" s="20"/>
      <c r="I79" s="5"/>
      <c r="J79" s="19"/>
      <c r="K79" s="21" t="str">
        <f aca="false">IF(OR($F79="",$H79=""),"",IF($H79&lt;=$F79,"",$H79-$F79))</f>
        <v/>
      </c>
      <c r="L79" s="22" t="str">
        <f aca="false">IF(COUNTA($A79:$J79)=0,"",IF(OR($A79="",$B79="",$C79="",$D79="",$E79="",$F79="",$G79="",$I79=""),"REVISAR",IF(AND($H79&lt;&gt;"",$H79&lt;=$F79),"REVISAR","OK")))</f>
        <v/>
      </c>
      <c r="M79" s="22" t="str">
        <f aca="false">IF(OR($A79="",$B79="",$D79="",$F79="",$I79="Cancelada"),"",IF(COUNTIFS($B$6:$B$105,$B79,$D$6:$D$105,$D79,$F$6:$F$105,$F79,$I$6:$I$105,"&lt;&gt;Cancelada")&gt;1,"DUPLICADA",""))</f>
        <v/>
      </c>
    </row>
    <row r="80" customFormat="false" ht="31.5" hidden="false" customHeight="true" outlineLevel="0" collapsed="false">
      <c r="A80" s="5"/>
      <c r="B80" s="4"/>
      <c r="C80" s="5"/>
      <c r="D80" s="5"/>
      <c r="E80" s="5"/>
      <c r="F80" s="20"/>
      <c r="G80" s="5"/>
      <c r="H80" s="20"/>
      <c r="I80" s="5"/>
      <c r="J80" s="19"/>
      <c r="K80" s="21" t="str">
        <f aca="false">IF(OR($F80="",$H80=""),"",IF($H80&lt;=$F80,"",$H80-$F80))</f>
        <v/>
      </c>
      <c r="L80" s="22" t="str">
        <f aca="false">IF(COUNTA($A80:$J80)=0,"",IF(OR($A80="",$B80="",$C80="",$D80="",$E80="",$F80="",$G80="",$I80=""),"REVISAR",IF(AND($H80&lt;&gt;"",$H80&lt;=$F80),"REVISAR","OK")))</f>
        <v/>
      </c>
      <c r="M80" s="22" t="str">
        <f aca="false">IF(OR($A80="",$B80="",$D80="",$F80="",$I80="Cancelada"),"",IF(COUNTIFS($B$6:$B$105,$B80,$D$6:$D$105,$D80,$F$6:$F$105,$F80,$I$6:$I$105,"&lt;&gt;Cancelada")&gt;1,"DUPLICADA",""))</f>
        <v/>
      </c>
    </row>
    <row r="81" customFormat="false" ht="31.5" hidden="false" customHeight="true" outlineLevel="0" collapsed="false">
      <c r="A81" s="5"/>
      <c r="B81" s="4"/>
      <c r="C81" s="5"/>
      <c r="D81" s="5"/>
      <c r="E81" s="5"/>
      <c r="F81" s="20"/>
      <c r="G81" s="5"/>
      <c r="H81" s="20"/>
      <c r="I81" s="5"/>
      <c r="J81" s="19"/>
      <c r="K81" s="21" t="str">
        <f aca="false">IF(OR($F81="",$H81=""),"",IF($H81&lt;=$F81,"",$H81-$F81))</f>
        <v/>
      </c>
      <c r="L81" s="22" t="str">
        <f aca="false">IF(COUNTA($A81:$J81)=0,"",IF(OR($A81="",$B81="",$C81="",$D81="",$E81="",$F81="",$G81="",$I81=""),"REVISAR",IF(AND($H81&lt;&gt;"",$H81&lt;=$F81),"REVISAR","OK")))</f>
        <v/>
      </c>
      <c r="M81" s="22" t="str">
        <f aca="false">IF(OR($A81="",$B81="",$D81="",$F81="",$I81="Cancelada"),"",IF(COUNTIFS($B$6:$B$105,$B81,$D$6:$D$105,$D81,$F$6:$F$105,$F81,$I$6:$I$105,"&lt;&gt;Cancelada")&gt;1,"DUPLICADA",""))</f>
        <v/>
      </c>
    </row>
    <row r="82" customFormat="false" ht="31.5" hidden="false" customHeight="true" outlineLevel="0" collapsed="false">
      <c r="A82" s="5"/>
      <c r="B82" s="4"/>
      <c r="C82" s="5"/>
      <c r="D82" s="5"/>
      <c r="E82" s="5"/>
      <c r="F82" s="20"/>
      <c r="G82" s="5"/>
      <c r="H82" s="20"/>
      <c r="I82" s="5"/>
      <c r="J82" s="19"/>
      <c r="K82" s="21" t="str">
        <f aca="false">IF(OR($F82="",$H82=""),"",IF($H82&lt;=$F82,"",$H82-$F82))</f>
        <v/>
      </c>
      <c r="L82" s="22" t="str">
        <f aca="false">IF(COUNTA($A82:$J82)=0,"",IF(OR($A82="",$B82="",$C82="",$D82="",$E82="",$F82="",$G82="",$I82=""),"REVISAR",IF(AND($H82&lt;&gt;"",$H82&lt;=$F82),"REVISAR","OK")))</f>
        <v/>
      </c>
      <c r="M82" s="22" t="str">
        <f aca="false">IF(OR($A82="",$B82="",$D82="",$F82="",$I82="Cancelada"),"",IF(COUNTIFS($B$6:$B$105,$B82,$D$6:$D$105,$D82,$F$6:$F$105,$F82,$I$6:$I$105,"&lt;&gt;Cancelada")&gt;1,"DUPLICADA",""))</f>
        <v/>
      </c>
    </row>
    <row r="83" customFormat="false" ht="31.5" hidden="false" customHeight="true" outlineLevel="0" collapsed="false">
      <c r="A83" s="5"/>
      <c r="B83" s="4"/>
      <c r="C83" s="5"/>
      <c r="D83" s="5"/>
      <c r="E83" s="5"/>
      <c r="F83" s="20"/>
      <c r="G83" s="5"/>
      <c r="H83" s="20"/>
      <c r="I83" s="5"/>
      <c r="J83" s="19"/>
      <c r="K83" s="21" t="str">
        <f aca="false">IF(OR($F83="",$H83=""),"",IF($H83&lt;=$F83,"",$H83-$F83))</f>
        <v/>
      </c>
      <c r="L83" s="22" t="str">
        <f aca="false">IF(COUNTA($A83:$J83)=0,"",IF(OR($A83="",$B83="",$C83="",$D83="",$E83="",$F83="",$G83="",$I83=""),"REVISAR",IF(AND($H83&lt;&gt;"",$H83&lt;=$F83),"REVISAR","OK")))</f>
        <v/>
      </c>
      <c r="M83" s="22" t="str">
        <f aca="false">IF(OR($A83="",$B83="",$D83="",$F83="",$I83="Cancelada"),"",IF(COUNTIFS($B$6:$B$105,$B83,$D$6:$D$105,$D83,$F$6:$F$105,$F83,$I$6:$I$105,"&lt;&gt;Cancelada")&gt;1,"DUPLICADA",""))</f>
        <v/>
      </c>
    </row>
    <row r="84" customFormat="false" ht="31.5" hidden="false" customHeight="true" outlineLevel="0" collapsed="false">
      <c r="A84" s="5"/>
      <c r="B84" s="4"/>
      <c r="C84" s="5"/>
      <c r="D84" s="5"/>
      <c r="E84" s="5"/>
      <c r="F84" s="20"/>
      <c r="G84" s="5"/>
      <c r="H84" s="20"/>
      <c r="I84" s="5"/>
      <c r="J84" s="19"/>
      <c r="K84" s="21" t="str">
        <f aca="false">IF(OR($F84="",$H84=""),"",IF($H84&lt;=$F84,"",$H84-$F84))</f>
        <v/>
      </c>
      <c r="L84" s="22" t="str">
        <f aca="false">IF(COUNTA($A84:$J84)=0,"",IF(OR($A84="",$B84="",$C84="",$D84="",$E84="",$F84="",$G84="",$I84=""),"REVISAR",IF(AND($H84&lt;&gt;"",$H84&lt;=$F84),"REVISAR","OK")))</f>
        <v/>
      </c>
      <c r="M84" s="22" t="str">
        <f aca="false">IF(OR($A84="",$B84="",$D84="",$F84="",$I84="Cancelada"),"",IF(COUNTIFS($B$6:$B$105,$B84,$D$6:$D$105,$D84,$F$6:$F$105,$F84,$I$6:$I$105,"&lt;&gt;Cancelada")&gt;1,"DUPLICADA",""))</f>
        <v/>
      </c>
    </row>
    <row r="85" customFormat="false" ht="31.5" hidden="false" customHeight="true" outlineLevel="0" collapsed="false">
      <c r="A85" s="5"/>
      <c r="B85" s="4"/>
      <c r="C85" s="5"/>
      <c r="D85" s="5"/>
      <c r="E85" s="5"/>
      <c r="F85" s="20"/>
      <c r="G85" s="5"/>
      <c r="H85" s="20"/>
      <c r="I85" s="5"/>
      <c r="J85" s="19"/>
      <c r="K85" s="21" t="str">
        <f aca="false">IF(OR($F85="",$H85=""),"",IF($H85&lt;=$F85,"",$H85-$F85))</f>
        <v/>
      </c>
      <c r="L85" s="22" t="str">
        <f aca="false">IF(COUNTA($A85:$J85)=0,"",IF(OR($A85="",$B85="",$C85="",$D85="",$E85="",$F85="",$G85="",$I85=""),"REVISAR",IF(AND($H85&lt;&gt;"",$H85&lt;=$F85),"REVISAR","OK")))</f>
        <v/>
      </c>
      <c r="M85" s="22" t="str">
        <f aca="false">IF(OR($A85="",$B85="",$D85="",$F85="",$I85="Cancelada"),"",IF(COUNTIFS($B$6:$B$105,$B85,$D$6:$D$105,$D85,$F$6:$F$105,$F85,$I$6:$I$105,"&lt;&gt;Cancelada")&gt;1,"DUPLICADA",""))</f>
        <v/>
      </c>
    </row>
    <row r="86" customFormat="false" ht="31.5" hidden="false" customHeight="true" outlineLevel="0" collapsed="false">
      <c r="A86" s="5"/>
      <c r="B86" s="4"/>
      <c r="C86" s="5"/>
      <c r="D86" s="5"/>
      <c r="E86" s="5"/>
      <c r="F86" s="20"/>
      <c r="G86" s="5"/>
      <c r="H86" s="20"/>
      <c r="I86" s="5"/>
      <c r="J86" s="19"/>
      <c r="K86" s="21" t="str">
        <f aca="false">IF(OR($F86="",$H86=""),"",IF($H86&lt;=$F86,"",$H86-$F86))</f>
        <v/>
      </c>
      <c r="L86" s="22" t="str">
        <f aca="false">IF(COUNTA($A86:$J86)=0,"",IF(OR($A86="",$B86="",$C86="",$D86="",$E86="",$F86="",$G86="",$I86=""),"REVISAR",IF(AND($H86&lt;&gt;"",$H86&lt;=$F86),"REVISAR","OK")))</f>
        <v/>
      </c>
      <c r="M86" s="22" t="str">
        <f aca="false">IF(OR($A86="",$B86="",$D86="",$F86="",$I86="Cancelada"),"",IF(COUNTIFS($B$6:$B$105,$B86,$D$6:$D$105,$D86,$F$6:$F$105,$F86,$I$6:$I$105,"&lt;&gt;Cancelada")&gt;1,"DUPLICADA",""))</f>
        <v/>
      </c>
    </row>
    <row r="87" customFormat="false" ht="31.5" hidden="false" customHeight="true" outlineLevel="0" collapsed="false">
      <c r="A87" s="5"/>
      <c r="B87" s="4"/>
      <c r="C87" s="5"/>
      <c r="D87" s="5"/>
      <c r="E87" s="5"/>
      <c r="F87" s="20"/>
      <c r="G87" s="5"/>
      <c r="H87" s="20"/>
      <c r="I87" s="5"/>
      <c r="J87" s="19"/>
      <c r="K87" s="21" t="str">
        <f aca="false">IF(OR($F87="",$H87=""),"",IF($H87&lt;=$F87,"",$H87-$F87))</f>
        <v/>
      </c>
      <c r="L87" s="22" t="str">
        <f aca="false">IF(COUNTA($A87:$J87)=0,"",IF(OR($A87="",$B87="",$C87="",$D87="",$E87="",$F87="",$G87="",$I87=""),"REVISAR",IF(AND($H87&lt;&gt;"",$H87&lt;=$F87),"REVISAR","OK")))</f>
        <v/>
      </c>
      <c r="M87" s="22" t="str">
        <f aca="false">IF(OR($A87="",$B87="",$D87="",$F87="",$I87="Cancelada"),"",IF(COUNTIFS($B$6:$B$105,$B87,$D$6:$D$105,$D87,$F$6:$F$105,$F87,$I$6:$I$105,"&lt;&gt;Cancelada")&gt;1,"DUPLICADA",""))</f>
        <v/>
      </c>
    </row>
    <row r="88" customFormat="false" ht="31.5" hidden="false" customHeight="true" outlineLevel="0" collapsed="false">
      <c r="A88" s="5"/>
      <c r="B88" s="4"/>
      <c r="C88" s="5"/>
      <c r="D88" s="5"/>
      <c r="E88" s="5"/>
      <c r="F88" s="20"/>
      <c r="G88" s="5"/>
      <c r="H88" s="20"/>
      <c r="I88" s="5"/>
      <c r="J88" s="19"/>
      <c r="K88" s="21" t="str">
        <f aca="false">IF(OR($F88="",$H88=""),"",IF($H88&lt;=$F88,"",$H88-$F88))</f>
        <v/>
      </c>
      <c r="L88" s="22" t="str">
        <f aca="false">IF(COUNTA($A88:$J88)=0,"",IF(OR($A88="",$B88="",$C88="",$D88="",$E88="",$F88="",$G88="",$I88=""),"REVISAR",IF(AND($H88&lt;&gt;"",$H88&lt;=$F88),"REVISAR","OK")))</f>
        <v/>
      </c>
      <c r="M88" s="22" t="str">
        <f aca="false">IF(OR($A88="",$B88="",$D88="",$F88="",$I88="Cancelada"),"",IF(COUNTIFS($B$6:$B$105,$B88,$D$6:$D$105,$D88,$F$6:$F$105,$F88,$I$6:$I$105,"&lt;&gt;Cancelada")&gt;1,"DUPLICADA",""))</f>
        <v/>
      </c>
    </row>
    <row r="89" customFormat="false" ht="31.5" hidden="false" customHeight="true" outlineLevel="0" collapsed="false">
      <c r="A89" s="5"/>
      <c r="B89" s="4"/>
      <c r="C89" s="5"/>
      <c r="D89" s="5"/>
      <c r="E89" s="5"/>
      <c r="F89" s="20"/>
      <c r="G89" s="5"/>
      <c r="H89" s="20"/>
      <c r="I89" s="5"/>
      <c r="J89" s="19"/>
      <c r="K89" s="21" t="str">
        <f aca="false">IF(OR($F89="",$H89=""),"",IF($H89&lt;=$F89,"",$H89-$F89))</f>
        <v/>
      </c>
      <c r="L89" s="22" t="str">
        <f aca="false">IF(COUNTA($A89:$J89)=0,"",IF(OR($A89="",$B89="",$C89="",$D89="",$E89="",$F89="",$G89="",$I89=""),"REVISAR",IF(AND($H89&lt;&gt;"",$H89&lt;=$F89),"REVISAR","OK")))</f>
        <v/>
      </c>
      <c r="M89" s="22" t="str">
        <f aca="false">IF(OR($A89="",$B89="",$D89="",$F89="",$I89="Cancelada"),"",IF(COUNTIFS($B$6:$B$105,$B89,$D$6:$D$105,$D89,$F$6:$F$105,$F89,$I$6:$I$105,"&lt;&gt;Cancelada")&gt;1,"DUPLICADA",""))</f>
        <v/>
      </c>
    </row>
    <row r="90" customFormat="false" ht="31.5" hidden="false" customHeight="true" outlineLevel="0" collapsed="false">
      <c r="A90" s="5"/>
      <c r="B90" s="4"/>
      <c r="C90" s="5"/>
      <c r="D90" s="5"/>
      <c r="E90" s="5"/>
      <c r="F90" s="20"/>
      <c r="G90" s="5"/>
      <c r="H90" s="20"/>
      <c r="I90" s="5"/>
      <c r="J90" s="19"/>
      <c r="K90" s="21" t="str">
        <f aca="false">IF(OR($F90="",$H90=""),"",IF($H90&lt;=$F90,"",$H90-$F90))</f>
        <v/>
      </c>
      <c r="L90" s="22" t="str">
        <f aca="false">IF(COUNTA($A90:$J90)=0,"",IF(OR($A90="",$B90="",$C90="",$D90="",$E90="",$F90="",$G90="",$I90=""),"REVISAR",IF(AND($H90&lt;&gt;"",$H90&lt;=$F90),"REVISAR","OK")))</f>
        <v/>
      </c>
      <c r="M90" s="22" t="str">
        <f aca="false">IF(OR($A90="",$B90="",$D90="",$F90="",$I90="Cancelada"),"",IF(COUNTIFS($B$6:$B$105,$B90,$D$6:$D$105,$D90,$F$6:$F$105,$F90,$I$6:$I$105,"&lt;&gt;Cancelada")&gt;1,"DUPLICADA",""))</f>
        <v/>
      </c>
    </row>
    <row r="91" customFormat="false" ht="31.5" hidden="false" customHeight="true" outlineLevel="0" collapsed="false">
      <c r="A91" s="5"/>
      <c r="B91" s="4"/>
      <c r="C91" s="5"/>
      <c r="D91" s="5"/>
      <c r="E91" s="5"/>
      <c r="F91" s="20"/>
      <c r="G91" s="5"/>
      <c r="H91" s="20"/>
      <c r="I91" s="5"/>
      <c r="J91" s="19"/>
      <c r="K91" s="21" t="str">
        <f aca="false">IF(OR($F91="",$H91=""),"",IF($H91&lt;=$F91,"",$H91-$F91))</f>
        <v/>
      </c>
      <c r="L91" s="22" t="str">
        <f aca="false">IF(COUNTA($A91:$J91)=0,"",IF(OR($A91="",$B91="",$C91="",$D91="",$E91="",$F91="",$G91="",$I91=""),"REVISAR",IF(AND($H91&lt;&gt;"",$H91&lt;=$F91),"REVISAR","OK")))</f>
        <v/>
      </c>
      <c r="M91" s="22" t="str">
        <f aca="false">IF(OR($A91="",$B91="",$D91="",$F91="",$I91="Cancelada"),"",IF(COUNTIFS($B$6:$B$105,$B91,$D$6:$D$105,$D91,$F$6:$F$105,$F91,$I$6:$I$105,"&lt;&gt;Cancelada")&gt;1,"DUPLICADA",""))</f>
        <v/>
      </c>
    </row>
    <row r="92" customFormat="false" ht="31.5" hidden="false" customHeight="true" outlineLevel="0" collapsed="false">
      <c r="A92" s="5"/>
      <c r="B92" s="4"/>
      <c r="C92" s="5"/>
      <c r="D92" s="5"/>
      <c r="E92" s="5"/>
      <c r="F92" s="20"/>
      <c r="G92" s="5"/>
      <c r="H92" s="20"/>
      <c r="I92" s="5"/>
      <c r="J92" s="19"/>
      <c r="K92" s="21" t="str">
        <f aca="false">IF(OR($F92="",$H92=""),"",IF($H92&lt;=$F92,"",$H92-$F92))</f>
        <v/>
      </c>
      <c r="L92" s="22" t="str">
        <f aca="false">IF(COUNTA($A92:$J92)=0,"",IF(OR($A92="",$B92="",$C92="",$D92="",$E92="",$F92="",$G92="",$I92=""),"REVISAR",IF(AND($H92&lt;&gt;"",$H92&lt;=$F92),"REVISAR","OK")))</f>
        <v/>
      </c>
      <c r="M92" s="22" t="str">
        <f aca="false">IF(OR($A92="",$B92="",$D92="",$F92="",$I92="Cancelada"),"",IF(COUNTIFS($B$6:$B$105,$B92,$D$6:$D$105,$D92,$F$6:$F$105,$F92,$I$6:$I$105,"&lt;&gt;Cancelada")&gt;1,"DUPLICADA",""))</f>
        <v/>
      </c>
    </row>
    <row r="93" customFormat="false" ht="31.5" hidden="false" customHeight="true" outlineLevel="0" collapsed="false">
      <c r="A93" s="5"/>
      <c r="B93" s="4"/>
      <c r="C93" s="5"/>
      <c r="D93" s="5"/>
      <c r="E93" s="5"/>
      <c r="F93" s="20"/>
      <c r="G93" s="5"/>
      <c r="H93" s="20"/>
      <c r="I93" s="5"/>
      <c r="J93" s="19"/>
      <c r="K93" s="21" t="str">
        <f aca="false">IF(OR($F93="",$H93=""),"",IF($H93&lt;=$F93,"",$H93-$F93))</f>
        <v/>
      </c>
      <c r="L93" s="22" t="str">
        <f aca="false">IF(COUNTA($A93:$J93)=0,"",IF(OR($A93="",$B93="",$C93="",$D93="",$E93="",$F93="",$G93="",$I93=""),"REVISAR",IF(AND($H93&lt;&gt;"",$H93&lt;=$F93),"REVISAR","OK")))</f>
        <v/>
      </c>
      <c r="M93" s="22" t="str">
        <f aca="false">IF(OR($A93="",$B93="",$D93="",$F93="",$I93="Cancelada"),"",IF(COUNTIFS($B$6:$B$105,$B93,$D$6:$D$105,$D93,$F$6:$F$105,$F93,$I$6:$I$105,"&lt;&gt;Cancelada")&gt;1,"DUPLICADA",""))</f>
        <v/>
      </c>
    </row>
    <row r="94" customFormat="false" ht="31.5" hidden="false" customHeight="true" outlineLevel="0" collapsed="false">
      <c r="A94" s="5"/>
      <c r="B94" s="4"/>
      <c r="C94" s="5"/>
      <c r="D94" s="5"/>
      <c r="E94" s="5"/>
      <c r="F94" s="20"/>
      <c r="G94" s="5"/>
      <c r="H94" s="20"/>
      <c r="I94" s="5"/>
      <c r="J94" s="19"/>
      <c r="K94" s="21" t="str">
        <f aca="false">IF(OR($F94="",$H94=""),"",IF($H94&lt;=$F94,"",$H94-$F94))</f>
        <v/>
      </c>
      <c r="L94" s="22" t="str">
        <f aca="false">IF(COUNTA($A94:$J94)=0,"",IF(OR($A94="",$B94="",$C94="",$D94="",$E94="",$F94="",$G94="",$I94=""),"REVISAR",IF(AND($H94&lt;&gt;"",$H94&lt;=$F94),"REVISAR","OK")))</f>
        <v/>
      </c>
      <c r="M94" s="22" t="str">
        <f aca="false">IF(OR($A94="",$B94="",$D94="",$F94="",$I94="Cancelada"),"",IF(COUNTIFS($B$6:$B$105,$B94,$D$6:$D$105,$D94,$F$6:$F$105,$F94,$I$6:$I$105,"&lt;&gt;Cancelada")&gt;1,"DUPLICADA",""))</f>
        <v/>
      </c>
    </row>
    <row r="95" customFormat="false" ht="31.5" hidden="false" customHeight="true" outlineLevel="0" collapsed="false">
      <c r="A95" s="5"/>
      <c r="B95" s="4"/>
      <c r="C95" s="5"/>
      <c r="D95" s="5"/>
      <c r="E95" s="5"/>
      <c r="F95" s="20"/>
      <c r="G95" s="5"/>
      <c r="H95" s="20"/>
      <c r="I95" s="5"/>
      <c r="J95" s="19"/>
      <c r="K95" s="21" t="str">
        <f aca="false">IF(OR($F95="",$H95=""),"",IF($H95&lt;=$F95,"",$H95-$F95))</f>
        <v/>
      </c>
      <c r="L95" s="22" t="str">
        <f aca="false">IF(COUNTA($A95:$J95)=0,"",IF(OR($A95="",$B95="",$C95="",$D95="",$E95="",$F95="",$G95="",$I95=""),"REVISAR",IF(AND($H95&lt;&gt;"",$H95&lt;=$F95),"REVISAR","OK")))</f>
        <v/>
      </c>
      <c r="M95" s="22" t="str">
        <f aca="false">IF(OR($A95="",$B95="",$D95="",$F95="",$I95="Cancelada"),"",IF(COUNTIFS($B$6:$B$105,$B95,$D$6:$D$105,$D95,$F$6:$F$105,$F95,$I$6:$I$105,"&lt;&gt;Cancelada")&gt;1,"DUPLICADA",""))</f>
        <v/>
      </c>
    </row>
    <row r="96" customFormat="false" ht="31.5" hidden="false" customHeight="true" outlineLevel="0" collapsed="false">
      <c r="A96" s="5"/>
      <c r="B96" s="4"/>
      <c r="C96" s="5"/>
      <c r="D96" s="5"/>
      <c r="E96" s="5"/>
      <c r="F96" s="20"/>
      <c r="G96" s="5"/>
      <c r="H96" s="20"/>
      <c r="I96" s="5"/>
      <c r="J96" s="19"/>
      <c r="K96" s="21" t="str">
        <f aca="false">IF(OR($F96="",$H96=""),"",IF($H96&lt;=$F96,"",$H96-$F96))</f>
        <v/>
      </c>
      <c r="L96" s="22" t="str">
        <f aca="false">IF(COUNTA($A96:$J96)=0,"",IF(OR($A96="",$B96="",$C96="",$D96="",$E96="",$F96="",$G96="",$I96=""),"REVISAR",IF(AND($H96&lt;&gt;"",$H96&lt;=$F96),"REVISAR","OK")))</f>
        <v/>
      </c>
      <c r="M96" s="22" t="str">
        <f aca="false">IF(OR($A96="",$B96="",$D96="",$F96="",$I96="Cancelada"),"",IF(COUNTIFS($B$6:$B$105,$B96,$D$6:$D$105,$D96,$F$6:$F$105,$F96,$I$6:$I$105,"&lt;&gt;Cancelada")&gt;1,"DUPLICADA",""))</f>
        <v/>
      </c>
    </row>
    <row r="97" customFormat="false" ht="31.5" hidden="false" customHeight="true" outlineLevel="0" collapsed="false">
      <c r="A97" s="5"/>
      <c r="B97" s="4"/>
      <c r="C97" s="5"/>
      <c r="D97" s="5"/>
      <c r="E97" s="5"/>
      <c r="F97" s="20"/>
      <c r="G97" s="5"/>
      <c r="H97" s="20"/>
      <c r="I97" s="5"/>
      <c r="J97" s="19"/>
      <c r="K97" s="21" t="str">
        <f aca="false">IF(OR($F97="",$H97=""),"",IF($H97&lt;=$F97,"",$H97-$F97))</f>
        <v/>
      </c>
      <c r="L97" s="22" t="str">
        <f aca="false">IF(COUNTA($A97:$J97)=0,"",IF(OR($A97="",$B97="",$C97="",$D97="",$E97="",$F97="",$G97="",$I97=""),"REVISAR",IF(AND($H97&lt;&gt;"",$H97&lt;=$F97),"REVISAR","OK")))</f>
        <v/>
      </c>
      <c r="M97" s="22" t="str">
        <f aca="false">IF(OR($A97="",$B97="",$D97="",$F97="",$I97="Cancelada"),"",IF(COUNTIFS($B$6:$B$105,$B97,$D$6:$D$105,$D97,$F$6:$F$105,$F97,$I$6:$I$105,"&lt;&gt;Cancelada")&gt;1,"DUPLICADA",""))</f>
        <v/>
      </c>
    </row>
    <row r="98" customFormat="false" ht="31.5" hidden="false" customHeight="true" outlineLevel="0" collapsed="false">
      <c r="A98" s="5"/>
      <c r="B98" s="4"/>
      <c r="C98" s="5"/>
      <c r="D98" s="5"/>
      <c r="E98" s="5"/>
      <c r="F98" s="20"/>
      <c r="G98" s="5"/>
      <c r="H98" s="20"/>
      <c r="I98" s="5"/>
      <c r="J98" s="19"/>
      <c r="K98" s="21" t="str">
        <f aca="false">IF(OR($F98="",$H98=""),"",IF($H98&lt;=$F98,"",$H98-$F98))</f>
        <v/>
      </c>
      <c r="L98" s="22" t="str">
        <f aca="false">IF(COUNTA($A98:$J98)=0,"",IF(OR($A98="",$B98="",$C98="",$D98="",$E98="",$F98="",$G98="",$I98=""),"REVISAR",IF(AND($H98&lt;&gt;"",$H98&lt;=$F98),"REVISAR","OK")))</f>
        <v/>
      </c>
      <c r="M98" s="22" t="str">
        <f aca="false">IF(OR($A98="",$B98="",$D98="",$F98="",$I98="Cancelada"),"",IF(COUNTIFS($B$6:$B$105,$B98,$D$6:$D$105,$D98,$F$6:$F$105,$F98,$I$6:$I$105,"&lt;&gt;Cancelada")&gt;1,"DUPLICADA",""))</f>
        <v/>
      </c>
    </row>
    <row r="99" customFormat="false" ht="31.5" hidden="false" customHeight="true" outlineLevel="0" collapsed="false">
      <c r="A99" s="5"/>
      <c r="B99" s="4"/>
      <c r="C99" s="5"/>
      <c r="D99" s="5"/>
      <c r="E99" s="5"/>
      <c r="F99" s="20"/>
      <c r="G99" s="5"/>
      <c r="H99" s="20"/>
      <c r="I99" s="5"/>
      <c r="J99" s="19"/>
      <c r="K99" s="21" t="str">
        <f aca="false">IF(OR($F99="",$H99=""),"",IF($H99&lt;=$F99,"",$H99-$F99))</f>
        <v/>
      </c>
      <c r="L99" s="22" t="str">
        <f aca="false">IF(COUNTA($A99:$J99)=0,"",IF(OR($A99="",$B99="",$C99="",$D99="",$E99="",$F99="",$G99="",$I99=""),"REVISAR",IF(AND($H99&lt;&gt;"",$H99&lt;=$F99),"REVISAR","OK")))</f>
        <v/>
      </c>
      <c r="M99" s="22" t="str">
        <f aca="false">IF(OR($A99="",$B99="",$D99="",$F99="",$I99="Cancelada"),"",IF(COUNTIFS($B$6:$B$105,$B99,$D$6:$D$105,$D99,$F$6:$F$105,$F99,$I$6:$I$105,"&lt;&gt;Cancelada")&gt;1,"DUPLICADA",""))</f>
        <v/>
      </c>
    </row>
    <row r="100" customFormat="false" ht="31.5" hidden="false" customHeight="true" outlineLevel="0" collapsed="false">
      <c r="A100" s="5"/>
      <c r="B100" s="4"/>
      <c r="C100" s="5"/>
      <c r="D100" s="5"/>
      <c r="E100" s="5"/>
      <c r="F100" s="20"/>
      <c r="G100" s="5"/>
      <c r="H100" s="20"/>
      <c r="I100" s="5"/>
      <c r="J100" s="19"/>
      <c r="K100" s="21" t="str">
        <f aca="false">IF(OR($F100="",$H100=""),"",IF($H100&lt;=$F100,"",$H100-$F100))</f>
        <v/>
      </c>
      <c r="L100" s="22" t="str">
        <f aca="false">IF(COUNTA($A100:$J100)=0,"",IF(OR($A100="",$B100="",$C100="",$D100="",$E100="",$F100="",$G100="",$I100=""),"REVISAR",IF(AND($H100&lt;&gt;"",$H100&lt;=$F100),"REVISAR","OK")))</f>
        <v/>
      </c>
      <c r="M100" s="22" t="str">
        <f aca="false">IF(OR($A100="",$B100="",$D100="",$F100="",$I100="Cancelada"),"",IF(COUNTIFS($B$6:$B$105,$B100,$D$6:$D$105,$D100,$F$6:$F$105,$F100,$I$6:$I$105,"&lt;&gt;Cancelada")&gt;1,"DUPLICADA",""))</f>
        <v/>
      </c>
    </row>
    <row r="101" customFormat="false" ht="31.5" hidden="false" customHeight="true" outlineLevel="0" collapsed="false">
      <c r="A101" s="5"/>
      <c r="B101" s="4"/>
      <c r="C101" s="5"/>
      <c r="D101" s="5"/>
      <c r="E101" s="5"/>
      <c r="F101" s="20"/>
      <c r="G101" s="5"/>
      <c r="H101" s="20"/>
      <c r="I101" s="5"/>
      <c r="J101" s="19"/>
      <c r="K101" s="21" t="str">
        <f aca="false">IF(OR($F101="",$H101=""),"",IF($H101&lt;=$F101,"",$H101-$F101))</f>
        <v/>
      </c>
      <c r="L101" s="22" t="str">
        <f aca="false">IF(COUNTA($A101:$J101)=0,"",IF(OR($A101="",$B101="",$C101="",$D101="",$E101="",$F101="",$G101="",$I101=""),"REVISAR",IF(AND($H101&lt;&gt;"",$H101&lt;=$F101),"REVISAR","OK")))</f>
        <v/>
      </c>
      <c r="M101" s="22" t="str">
        <f aca="false">IF(OR($A101="",$B101="",$D101="",$F101="",$I101="Cancelada"),"",IF(COUNTIFS($B$6:$B$105,$B101,$D$6:$D$105,$D101,$F$6:$F$105,$F101,$I$6:$I$105,"&lt;&gt;Cancelada")&gt;1,"DUPLICADA",""))</f>
        <v/>
      </c>
    </row>
    <row r="102" customFormat="false" ht="31.5" hidden="false" customHeight="true" outlineLevel="0" collapsed="false">
      <c r="A102" s="5"/>
      <c r="B102" s="4"/>
      <c r="C102" s="5"/>
      <c r="D102" s="5"/>
      <c r="E102" s="5"/>
      <c r="F102" s="20"/>
      <c r="G102" s="5"/>
      <c r="H102" s="20"/>
      <c r="I102" s="5"/>
      <c r="J102" s="19"/>
      <c r="K102" s="21" t="str">
        <f aca="false">IF(OR($F102="",$H102=""),"",IF($H102&lt;=$F102,"",$H102-$F102))</f>
        <v/>
      </c>
      <c r="L102" s="22" t="str">
        <f aca="false">IF(COUNTA($A102:$J102)=0,"",IF(OR($A102="",$B102="",$C102="",$D102="",$E102="",$F102="",$G102="",$I102=""),"REVISAR",IF(AND($H102&lt;&gt;"",$H102&lt;=$F102),"REVISAR","OK")))</f>
        <v/>
      </c>
      <c r="M102" s="22" t="str">
        <f aca="false">IF(OR($A102="",$B102="",$D102="",$F102="",$I102="Cancelada"),"",IF(COUNTIFS($B$6:$B$105,$B102,$D$6:$D$105,$D102,$F$6:$F$105,$F102,$I$6:$I$105,"&lt;&gt;Cancelada")&gt;1,"DUPLICADA",""))</f>
        <v/>
      </c>
    </row>
    <row r="103" customFormat="false" ht="31.5" hidden="false" customHeight="true" outlineLevel="0" collapsed="false">
      <c r="A103" s="5"/>
      <c r="B103" s="4"/>
      <c r="C103" s="5"/>
      <c r="D103" s="5"/>
      <c r="E103" s="5"/>
      <c r="F103" s="20"/>
      <c r="G103" s="5"/>
      <c r="H103" s="20"/>
      <c r="I103" s="5"/>
      <c r="J103" s="19"/>
      <c r="K103" s="21" t="str">
        <f aca="false">IF(OR($F103="",$H103=""),"",IF($H103&lt;=$F103,"",$H103-$F103))</f>
        <v/>
      </c>
      <c r="L103" s="22" t="str">
        <f aca="false">IF(COUNTA($A103:$J103)=0,"",IF(OR($A103="",$B103="",$C103="",$D103="",$E103="",$F103="",$G103="",$I103=""),"REVISAR",IF(AND($H103&lt;&gt;"",$H103&lt;=$F103),"REVISAR","OK")))</f>
        <v/>
      </c>
      <c r="M103" s="22" t="str">
        <f aca="false">IF(OR($A103="",$B103="",$D103="",$F103="",$I103="Cancelada"),"",IF(COUNTIFS($B$6:$B$105,$B103,$D$6:$D$105,$D103,$F$6:$F$105,$F103,$I$6:$I$105,"&lt;&gt;Cancelada")&gt;1,"DUPLICADA",""))</f>
        <v/>
      </c>
    </row>
    <row r="104" customFormat="false" ht="31.5" hidden="false" customHeight="true" outlineLevel="0" collapsed="false">
      <c r="A104" s="5"/>
      <c r="B104" s="4"/>
      <c r="C104" s="5"/>
      <c r="D104" s="5"/>
      <c r="E104" s="5"/>
      <c r="F104" s="20"/>
      <c r="G104" s="5"/>
      <c r="H104" s="20"/>
      <c r="I104" s="5"/>
      <c r="J104" s="19"/>
      <c r="K104" s="21" t="str">
        <f aca="false">IF(OR($F104="",$H104=""),"",IF($H104&lt;=$F104,"",$H104-$F104))</f>
        <v/>
      </c>
      <c r="L104" s="22" t="str">
        <f aca="false">IF(COUNTA($A104:$J104)=0,"",IF(OR($A104="",$B104="",$C104="",$D104="",$E104="",$F104="",$G104="",$I104=""),"REVISAR",IF(AND($H104&lt;&gt;"",$H104&lt;=$F104),"REVISAR","OK")))</f>
        <v/>
      </c>
      <c r="M104" s="22" t="str">
        <f aca="false">IF(OR($A104="",$B104="",$D104="",$F104="",$I104="Cancelada"),"",IF(COUNTIFS($B$6:$B$105,$B104,$D$6:$D$105,$D104,$F$6:$F$105,$F104,$I$6:$I$105,"&lt;&gt;Cancelada")&gt;1,"DUPLICADA",""))</f>
        <v/>
      </c>
    </row>
    <row r="105" customFormat="false" ht="31.5" hidden="false" customHeight="true" outlineLevel="0" collapsed="false">
      <c r="A105" s="5"/>
      <c r="B105" s="4"/>
      <c r="C105" s="5"/>
      <c r="D105" s="5"/>
      <c r="E105" s="5"/>
      <c r="F105" s="20"/>
      <c r="G105" s="5"/>
      <c r="H105" s="20"/>
      <c r="I105" s="5"/>
      <c r="J105" s="19"/>
      <c r="K105" s="21" t="str">
        <f aca="false">IF(OR($F105="",$H105=""),"",IF($H105&lt;=$F105,"",$H105-$F105))</f>
        <v/>
      </c>
      <c r="L105" s="22" t="str">
        <f aca="false">IF(COUNTA($A105:$J105)=0,"",IF(OR($A105="",$B105="",$C105="",$D105="",$E105="",$F105="",$G105="",$I105=""),"REVISAR",IF(AND($H105&lt;&gt;"",$H105&lt;=$F105),"REVISAR","OK")))</f>
        <v/>
      </c>
      <c r="M105" s="22" t="str">
        <f aca="false">IF(OR($A105="",$B105="",$D105="",$F105="",$I105="Cancelada"),"",IF(COUNTIFS($B$6:$B$105,$B105,$D$6:$D$105,$D105,$F$6:$F$105,$F105,$I$6:$I$105,"&lt;&gt;Cancelada")&gt;1,"DUPLICADA",""))</f>
        <v/>
      </c>
    </row>
  </sheetData>
  <mergeCells count="1">
    <mergeCell ref="A1:M1"/>
  </mergeCells>
  <conditionalFormatting sqref="A6:M105">
    <cfRule type="expression" priority="2" aboveAverage="0" equalAverage="0" bottom="0" percent="0" rank="0" text="" dxfId="2">
      <formula>$L6="REVISAR"</formula>
    </cfRule>
    <cfRule type="expression" priority="3" aboveAverage="0" equalAverage="0" bottom="0" percent="0" rank="0" text="" dxfId="9">
      <formula>$M6="DUPLICADA"</formula>
    </cfRule>
    <cfRule type="expression" priority="4" aboveAverage="0" equalAverage="0" bottom="0" percent="0" rank="0" text="" dxfId="11">
      <formula>$I6="Cancelada"</formula>
    </cfRule>
  </conditionalFormatting>
  <conditionalFormatting sqref="I6:I105">
    <cfRule type="expression" priority="5" aboveAverage="0" equalAverage="0" bottom="0" percent="0" rank="0" text="" dxfId="1">
      <formula>$I6="Pendiente"</formula>
    </cfRule>
    <cfRule type="expression" priority="6" aboveAverage="0" equalAverage="0" bottom="0" percent="0" rank="0" text="" dxfId="0">
      <formula>$I6="Confirmada"</formula>
    </cfRule>
    <cfRule type="expression" priority="7" aboveAverage="0" equalAverage="0" bottom="0" percent="0" rank="0" text="" dxfId="2">
      <formula>$I6="No disponible"</formula>
    </cfRule>
  </conditionalFormatting>
  <conditionalFormatting sqref="F6:H105">
    <cfRule type="expression" priority="8" aboveAverage="0" equalAverage="0" bottom="0" percent="0" rank="0" text="" dxfId="2">
      <formula>AND($F6&lt;&gt;"",$H6&lt;&gt;"",$H6&lt;=$F6)</formula>
    </cfRule>
  </conditionalFormatting>
  <dataValidations count="8">
    <dataValidation allowBlank="false" error="El texto no puede superar 20 caracteres." errorStyle="stop" errorTitle="Texto demasiado largo" operator="lessThanOrEqual" showDropDown="false" showErrorMessage="true" showInputMessage="false" sqref="A6:A105" type="textLength">
      <formula1>20</formula1>
      <formula2>0</formula2>
    </dataValidation>
    <dataValidation allowBlank="false" error="El texto no puede superar 300 caracteres." errorStyle="stop" errorTitle="Texto demasiado largo" operator="lessThanOrEqual" showDropDown="false" showErrorMessage="true" showInputMessage="false" sqref="J6:J105" type="textLength">
      <formula1>300</formula1>
      <formula2>0</formula2>
    </dataValidation>
    <dataValidation allowBlank="false" error="Selecciona un valor de la lista." errorStyle="stop" errorTitle="Valor no válido" operator="between" showDropDown="false" showErrorMessage="true" showInputMessage="false" sqref="C6:C105" type="list">
      <formula1>"Reparto,Dirección,Producción,Cámara,Iluminación,Sonido,Arte,Maquillaje y vestuario,Transporte,Recurso técnico,Otro"</formula1>
      <formula2>0</formula2>
    </dataValidation>
    <dataValidation allowBlank="false" error="La fecha debe estar entre 01/01/2020 y 31/12/2100." errorStyle="stop" errorTitle="Fecha no válida" operator="between" prompt="Introduce una fecha válida en formato dd/mm/aaaa." promptTitle="Fecha" showDropDown="false" showErrorMessage="true" showInputMessage="true" sqref="B6:B105" type="date">
      <formula1>DATE(2020,1,1)</formula1>
      <formula2>DATE(2100,12,31)</formula2>
    </dataValidation>
    <dataValidation allowBlank="false" errorStyle="stop" operator="between" showDropDown="false" showErrorMessage="false" showInputMessage="false" sqref="D6:D105" type="list">
      <formula1>Recursos!$B$6:$B$105</formula1>
      <formula2>0</formula2>
    </dataValidation>
    <dataValidation allowBlank="false" error="Introduce una fecha y hora entre 01/01/2020 00:00 y 31/12/2100 23:59." errorStyle="stop" errorTitle="Fecha y hora no válidas" operator="between" showDropDown="false" showErrorMessage="true" showInputMessage="false" sqref="F6:F105 H6:H105" type="decimal">
      <formula1>DATE(2020,1,1)</formula1>
      <formula2>DATE(2100,12,31)+TIME(23,59,59)</formula2>
    </dataValidation>
    <dataValidation allowBlank="false" error="Selecciona una localización del catálogo." errorStyle="stop" operator="between" showDropDown="false" showErrorMessage="true" showInputMessage="false" sqref="G6:G105" type="list">
      <formula1>Recursos!$G$6:$G$105</formula1>
      <formula2>0</formula2>
    </dataValidation>
    <dataValidation allowBlank="false" error="Selecciona un valor de la lista." errorStyle="stop" errorTitle="Valor no válido" operator="between" showDropDown="false" showErrorMessage="true" showInputMessage="false" sqref="I6:I105" type="list">
      <formula1>"Pendiente,Confirmada,No disponible,Cancelada"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05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1" width="14"/>
    <col collapsed="false" customWidth="true" hidden="false" outlineLevel="0" max="2" min="2" style="1" width="24"/>
    <col collapsed="false" customWidth="true" hidden="false" outlineLevel="0" max="3" min="3" style="1" width="22"/>
    <col collapsed="false" customWidth="true" hidden="false" outlineLevel="0" max="4" min="4" style="1" width="11"/>
    <col collapsed="false" customWidth="true" hidden="false" outlineLevel="0" max="5" min="5" style="1" width="3"/>
    <col collapsed="false" customWidth="true" hidden="false" outlineLevel="0" max="6" min="6" style="1" width="14"/>
    <col collapsed="false" customWidth="true" hidden="false" outlineLevel="0" max="7" min="7" style="1" width="24"/>
    <col collapsed="false" customWidth="true" hidden="false" outlineLevel="0" max="8" min="8" style="1" width="22"/>
    <col collapsed="false" customWidth="true" hidden="false" outlineLevel="0" max="9" min="9" style="1" width="42"/>
    <col collapsed="false" customWidth="true" hidden="false" outlineLevel="0" max="10" min="10" style="1" width="11"/>
  </cols>
  <sheetData>
    <row r="1" customFormat="false" ht="30" hidden="false" customHeight="true" outlineLevel="0" collapsed="false">
      <c r="A1" s="2" t="s">
        <v>167</v>
      </c>
      <c r="B1" s="2"/>
      <c r="C1" s="2"/>
      <c r="D1" s="2"/>
      <c r="F1" s="2" t="s">
        <v>168</v>
      </c>
      <c r="G1" s="2"/>
      <c r="H1" s="2"/>
      <c r="I1" s="2"/>
      <c r="J1" s="2"/>
    </row>
    <row r="5" customFormat="false" ht="33.75" hidden="false" customHeight="true" outlineLevel="0" collapsed="false">
      <c r="A5" s="13" t="s">
        <v>169</v>
      </c>
      <c r="B5" s="13" t="s">
        <v>114</v>
      </c>
      <c r="C5" s="13" t="s">
        <v>170</v>
      </c>
      <c r="D5" s="13" t="s">
        <v>171</v>
      </c>
      <c r="F5" s="13" t="s">
        <v>169</v>
      </c>
      <c r="G5" s="13" t="s">
        <v>34</v>
      </c>
      <c r="H5" s="13" t="s">
        <v>172</v>
      </c>
      <c r="I5" s="13" t="s">
        <v>173</v>
      </c>
      <c r="J5" s="13" t="s">
        <v>174</v>
      </c>
    </row>
    <row r="6" customFormat="false" ht="27.75" hidden="false" customHeight="true" outlineLevel="0" collapsed="false">
      <c r="A6" s="5" t="s">
        <v>175</v>
      </c>
      <c r="B6" s="5" t="s">
        <v>60</v>
      </c>
      <c r="C6" s="5" t="s">
        <v>124</v>
      </c>
      <c r="D6" s="5" t="s">
        <v>176</v>
      </c>
      <c r="F6" s="5" t="s">
        <v>177</v>
      </c>
      <c r="G6" s="5" t="s">
        <v>48</v>
      </c>
      <c r="H6" s="5" t="s">
        <v>178</v>
      </c>
      <c r="I6" s="5" t="s">
        <v>51</v>
      </c>
      <c r="J6" s="5" t="s">
        <v>176</v>
      </c>
    </row>
    <row r="7" customFormat="false" ht="27.75" hidden="false" customHeight="true" outlineLevel="0" collapsed="false">
      <c r="A7" s="5" t="s">
        <v>179</v>
      </c>
      <c r="B7" s="5" t="s">
        <v>52</v>
      </c>
      <c r="C7" s="5" t="s">
        <v>2</v>
      </c>
      <c r="D7" s="5" t="s">
        <v>176</v>
      </c>
      <c r="F7" s="5" t="s">
        <v>180</v>
      </c>
      <c r="G7" s="5" t="s">
        <v>82</v>
      </c>
      <c r="H7" s="5" t="s">
        <v>181</v>
      </c>
      <c r="I7" s="5" t="s">
        <v>182</v>
      </c>
      <c r="J7" s="5" t="s">
        <v>176</v>
      </c>
    </row>
    <row r="8" customFormat="false" ht="27.75" hidden="false" customHeight="true" outlineLevel="0" collapsed="false">
      <c r="A8" s="5" t="s">
        <v>183</v>
      </c>
      <c r="B8" s="5" t="s">
        <v>73</v>
      </c>
      <c r="C8" s="5" t="s">
        <v>131</v>
      </c>
      <c r="D8" s="5" t="s">
        <v>176</v>
      </c>
      <c r="F8" s="5" t="s">
        <v>184</v>
      </c>
      <c r="G8" s="5" t="s">
        <v>88</v>
      </c>
      <c r="H8" s="5" t="s">
        <v>178</v>
      </c>
      <c r="I8" s="5" t="s">
        <v>185</v>
      </c>
      <c r="J8" s="5" t="s">
        <v>176</v>
      </c>
    </row>
    <row r="9" customFormat="false" ht="27.75" hidden="false" customHeight="true" outlineLevel="0" collapsed="false">
      <c r="A9" s="5" t="s">
        <v>186</v>
      </c>
      <c r="B9" s="5" t="s">
        <v>136</v>
      </c>
      <c r="C9" s="5" t="s">
        <v>135</v>
      </c>
      <c r="D9" s="5" t="s">
        <v>176</v>
      </c>
      <c r="F9" s="5" t="s">
        <v>187</v>
      </c>
      <c r="G9" s="5" t="s">
        <v>101</v>
      </c>
      <c r="H9" s="5" t="s">
        <v>188</v>
      </c>
      <c r="I9" s="5" t="s">
        <v>189</v>
      </c>
      <c r="J9" s="5" t="s">
        <v>176</v>
      </c>
    </row>
    <row r="10" customFormat="false" ht="27.75" hidden="false" customHeight="true" outlineLevel="0" collapsed="false">
      <c r="A10" s="5" t="s">
        <v>190</v>
      </c>
      <c r="B10" s="5" t="s">
        <v>142</v>
      </c>
      <c r="C10" s="5" t="s">
        <v>141</v>
      </c>
      <c r="D10" s="5" t="s">
        <v>176</v>
      </c>
      <c r="F10" s="5"/>
      <c r="G10" s="5"/>
      <c r="H10" s="5"/>
      <c r="I10" s="5"/>
      <c r="J10" s="5"/>
    </row>
    <row r="11" customFormat="false" ht="27.75" hidden="false" customHeight="true" outlineLevel="0" collapsed="false">
      <c r="A11" s="5" t="s">
        <v>191</v>
      </c>
      <c r="B11" s="5" t="s">
        <v>63</v>
      </c>
      <c r="C11" s="5" t="s">
        <v>146</v>
      </c>
      <c r="D11" s="5" t="s">
        <v>176</v>
      </c>
      <c r="F11" s="5"/>
      <c r="G11" s="5"/>
      <c r="H11" s="5"/>
      <c r="I11" s="5"/>
      <c r="J11" s="5"/>
    </row>
    <row r="12" customFormat="false" ht="27.75" hidden="false" customHeight="true" outlineLevel="0" collapsed="false">
      <c r="A12" s="5" t="s">
        <v>192</v>
      </c>
      <c r="B12" s="5" t="s">
        <v>150</v>
      </c>
      <c r="C12" s="5" t="s">
        <v>146</v>
      </c>
      <c r="D12" s="5" t="s">
        <v>176</v>
      </c>
      <c r="F12" s="5"/>
      <c r="G12" s="5"/>
      <c r="H12" s="5"/>
      <c r="I12" s="5"/>
      <c r="J12" s="5"/>
    </row>
    <row r="13" customFormat="false" ht="27.75" hidden="false" customHeight="true" outlineLevel="0" collapsed="false">
      <c r="A13" s="5" t="s">
        <v>193</v>
      </c>
      <c r="B13" s="5" t="s">
        <v>154</v>
      </c>
      <c r="C13" s="5" t="s">
        <v>146</v>
      </c>
      <c r="D13" s="5" t="s">
        <v>176</v>
      </c>
      <c r="F13" s="5"/>
      <c r="G13" s="5"/>
      <c r="H13" s="5"/>
      <c r="I13" s="5"/>
      <c r="J13" s="5"/>
    </row>
    <row r="14" customFormat="false" ht="27.75" hidden="false" customHeight="true" outlineLevel="0" collapsed="false">
      <c r="A14" s="5" t="s">
        <v>194</v>
      </c>
      <c r="B14" s="5" t="s">
        <v>159</v>
      </c>
      <c r="C14" s="5" t="s">
        <v>158</v>
      </c>
      <c r="D14" s="5" t="s">
        <v>176</v>
      </c>
      <c r="F14" s="5"/>
      <c r="G14" s="5"/>
      <c r="H14" s="5"/>
      <c r="I14" s="5"/>
      <c r="J14" s="5"/>
    </row>
    <row r="15" customFormat="false" ht="27.75" hidden="false" customHeight="true" outlineLevel="0" collapsed="false">
      <c r="A15" s="5" t="s">
        <v>195</v>
      </c>
      <c r="B15" s="5" t="s">
        <v>164</v>
      </c>
      <c r="C15" s="5" t="s">
        <v>163</v>
      </c>
      <c r="D15" s="5" t="s">
        <v>176</v>
      </c>
      <c r="F15" s="5"/>
      <c r="G15" s="5"/>
      <c r="H15" s="5"/>
      <c r="I15" s="5"/>
      <c r="J15" s="5"/>
    </row>
    <row r="16" customFormat="false" ht="27.75" hidden="false" customHeight="true" outlineLevel="0" collapsed="false">
      <c r="A16" s="5"/>
      <c r="B16" s="5"/>
      <c r="C16" s="5"/>
      <c r="D16" s="5"/>
      <c r="F16" s="5"/>
      <c r="G16" s="5"/>
      <c r="H16" s="5"/>
      <c r="I16" s="5"/>
      <c r="J16" s="5"/>
    </row>
    <row r="17" customFormat="false" ht="27.75" hidden="false" customHeight="true" outlineLevel="0" collapsed="false">
      <c r="A17" s="5"/>
      <c r="B17" s="5"/>
      <c r="C17" s="5"/>
      <c r="D17" s="5"/>
      <c r="F17" s="5"/>
      <c r="G17" s="5"/>
      <c r="H17" s="5"/>
      <c r="I17" s="5"/>
      <c r="J17" s="5"/>
    </row>
    <row r="18" customFormat="false" ht="27.75" hidden="false" customHeight="true" outlineLevel="0" collapsed="false">
      <c r="A18" s="5"/>
      <c r="B18" s="5"/>
      <c r="C18" s="5"/>
      <c r="D18" s="5"/>
      <c r="F18" s="5"/>
      <c r="G18" s="5"/>
      <c r="H18" s="5"/>
      <c r="I18" s="5"/>
      <c r="J18" s="5"/>
    </row>
    <row r="19" customFormat="false" ht="27.75" hidden="false" customHeight="true" outlineLevel="0" collapsed="false">
      <c r="A19" s="5"/>
      <c r="B19" s="5"/>
      <c r="C19" s="5"/>
      <c r="D19" s="5"/>
      <c r="F19" s="5"/>
      <c r="G19" s="5"/>
      <c r="H19" s="5"/>
      <c r="I19" s="5"/>
      <c r="J19" s="5"/>
    </row>
    <row r="20" customFormat="false" ht="27.75" hidden="false" customHeight="true" outlineLevel="0" collapsed="false">
      <c r="A20" s="5"/>
      <c r="B20" s="5"/>
      <c r="C20" s="5"/>
      <c r="D20" s="5"/>
      <c r="F20" s="5"/>
      <c r="G20" s="5"/>
      <c r="H20" s="5"/>
      <c r="I20" s="5"/>
      <c r="J20" s="5"/>
    </row>
    <row r="21" customFormat="false" ht="27.75" hidden="false" customHeight="true" outlineLevel="0" collapsed="false">
      <c r="A21" s="5"/>
      <c r="B21" s="5"/>
      <c r="C21" s="5"/>
      <c r="D21" s="5"/>
      <c r="F21" s="5"/>
      <c r="G21" s="5"/>
      <c r="H21" s="5"/>
      <c r="I21" s="5"/>
      <c r="J21" s="5"/>
    </row>
    <row r="22" customFormat="false" ht="27.75" hidden="false" customHeight="true" outlineLevel="0" collapsed="false">
      <c r="A22" s="5"/>
      <c r="B22" s="5"/>
      <c r="C22" s="5"/>
      <c r="D22" s="5"/>
      <c r="F22" s="5"/>
      <c r="G22" s="5"/>
      <c r="H22" s="5"/>
      <c r="I22" s="5"/>
      <c r="J22" s="5"/>
    </row>
    <row r="23" customFormat="false" ht="27.75" hidden="false" customHeight="true" outlineLevel="0" collapsed="false">
      <c r="A23" s="5"/>
      <c r="B23" s="5"/>
      <c r="C23" s="5"/>
      <c r="D23" s="5"/>
      <c r="F23" s="5"/>
      <c r="G23" s="5"/>
      <c r="H23" s="5"/>
      <c r="I23" s="5"/>
      <c r="J23" s="5"/>
    </row>
    <row r="24" customFormat="false" ht="27.75" hidden="false" customHeight="true" outlineLevel="0" collapsed="false">
      <c r="A24" s="5"/>
      <c r="B24" s="5"/>
      <c r="C24" s="5"/>
      <c r="D24" s="5"/>
      <c r="F24" s="5"/>
      <c r="G24" s="5"/>
      <c r="H24" s="5"/>
      <c r="I24" s="5"/>
      <c r="J24" s="5"/>
    </row>
    <row r="25" customFormat="false" ht="27.75" hidden="false" customHeight="true" outlineLevel="0" collapsed="false">
      <c r="A25" s="5"/>
      <c r="B25" s="5"/>
      <c r="C25" s="5"/>
      <c r="D25" s="5"/>
      <c r="F25" s="5"/>
      <c r="G25" s="5"/>
      <c r="H25" s="5"/>
      <c r="I25" s="5"/>
      <c r="J25" s="5"/>
    </row>
    <row r="26" customFormat="false" ht="27.75" hidden="false" customHeight="true" outlineLevel="0" collapsed="false">
      <c r="A26" s="5"/>
      <c r="B26" s="5"/>
      <c r="C26" s="5"/>
      <c r="D26" s="5"/>
      <c r="F26" s="5"/>
      <c r="G26" s="5"/>
      <c r="H26" s="5"/>
      <c r="I26" s="5"/>
      <c r="J26" s="5"/>
    </row>
    <row r="27" customFormat="false" ht="27.75" hidden="false" customHeight="true" outlineLevel="0" collapsed="false">
      <c r="A27" s="5"/>
      <c r="B27" s="5"/>
      <c r="C27" s="5"/>
      <c r="D27" s="5"/>
      <c r="F27" s="5"/>
      <c r="G27" s="5"/>
      <c r="H27" s="5"/>
      <c r="I27" s="5"/>
      <c r="J27" s="5"/>
    </row>
    <row r="28" customFormat="false" ht="27.75" hidden="false" customHeight="true" outlineLevel="0" collapsed="false">
      <c r="A28" s="5"/>
      <c r="B28" s="5"/>
      <c r="C28" s="5"/>
      <c r="D28" s="5"/>
      <c r="F28" s="5"/>
      <c r="G28" s="5"/>
      <c r="H28" s="5"/>
      <c r="I28" s="5"/>
      <c r="J28" s="5"/>
    </row>
    <row r="29" customFormat="false" ht="27.75" hidden="false" customHeight="true" outlineLevel="0" collapsed="false">
      <c r="A29" s="5"/>
      <c r="B29" s="5"/>
      <c r="C29" s="5"/>
      <c r="D29" s="5"/>
      <c r="F29" s="5"/>
      <c r="G29" s="5"/>
      <c r="H29" s="5"/>
      <c r="I29" s="5"/>
      <c r="J29" s="5"/>
    </row>
    <row r="30" customFormat="false" ht="27.75" hidden="false" customHeight="true" outlineLevel="0" collapsed="false">
      <c r="A30" s="5"/>
      <c r="B30" s="5"/>
      <c r="C30" s="5"/>
      <c r="D30" s="5"/>
      <c r="F30" s="5"/>
      <c r="G30" s="5"/>
      <c r="H30" s="5"/>
      <c r="I30" s="5"/>
      <c r="J30" s="5"/>
    </row>
    <row r="31" customFormat="false" ht="27.75" hidden="false" customHeight="true" outlineLevel="0" collapsed="false">
      <c r="A31" s="5"/>
      <c r="B31" s="5"/>
      <c r="C31" s="5"/>
      <c r="D31" s="5"/>
      <c r="F31" s="5"/>
      <c r="G31" s="5"/>
      <c r="H31" s="5"/>
      <c r="I31" s="5"/>
      <c r="J31" s="5"/>
    </row>
    <row r="32" customFormat="false" ht="27.75" hidden="false" customHeight="true" outlineLevel="0" collapsed="false">
      <c r="A32" s="5"/>
      <c r="B32" s="5"/>
      <c r="C32" s="5"/>
      <c r="D32" s="5"/>
      <c r="F32" s="5"/>
      <c r="G32" s="5"/>
      <c r="H32" s="5"/>
      <c r="I32" s="5"/>
      <c r="J32" s="5"/>
    </row>
    <row r="33" customFormat="false" ht="27.75" hidden="false" customHeight="true" outlineLevel="0" collapsed="false">
      <c r="A33" s="5"/>
      <c r="B33" s="5"/>
      <c r="C33" s="5"/>
      <c r="D33" s="5"/>
      <c r="F33" s="5"/>
      <c r="G33" s="5"/>
      <c r="H33" s="5"/>
      <c r="I33" s="5"/>
      <c r="J33" s="5"/>
    </row>
    <row r="34" customFormat="false" ht="27.75" hidden="false" customHeight="true" outlineLevel="0" collapsed="false">
      <c r="A34" s="5"/>
      <c r="B34" s="5"/>
      <c r="C34" s="5"/>
      <c r="D34" s="5"/>
      <c r="F34" s="5"/>
      <c r="G34" s="5"/>
      <c r="H34" s="5"/>
      <c r="I34" s="5"/>
      <c r="J34" s="5"/>
    </row>
    <row r="35" customFormat="false" ht="27.75" hidden="false" customHeight="true" outlineLevel="0" collapsed="false">
      <c r="A35" s="5"/>
      <c r="B35" s="5"/>
      <c r="C35" s="5"/>
      <c r="D35" s="5"/>
      <c r="F35" s="5"/>
      <c r="G35" s="5"/>
      <c r="H35" s="5"/>
      <c r="I35" s="5"/>
      <c r="J35" s="5"/>
    </row>
    <row r="36" customFormat="false" ht="27.75" hidden="false" customHeight="true" outlineLevel="0" collapsed="false">
      <c r="A36" s="5"/>
      <c r="B36" s="5"/>
      <c r="C36" s="5"/>
      <c r="D36" s="5"/>
      <c r="F36" s="5"/>
      <c r="G36" s="5"/>
      <c r="H36" s="5"/>
      <c r="I36" s="5"/>
      <c r="J36" s="5"/>
    </row>
    <row r="37" customFormat="false" ht="27.75" hidden="false" customHeight="true" outlineLevel="0" collapsed="false">
      <c r="A37" s="5"/>
      <c r="B37" s="5"/>
      <c r="C37" s="5"/>
      <c r="D37" s="5"/>
      <c r="F37" s="5"/>
      <c r="G37" s="5"/>
      <c r="H37" s="5"/>
      <c r="I37" s="5"/>
      <c r="J37" s="5"/>
    </row>
    <row r="38" customFormat="false" ht="27.75" hidden="false" customHeight="true" outlineLevel="0" collapsed="false">
      <c r="A38" s="5"/>
      <c r="B38" s="5"/>
      <c r="C38" s="5"/>
      <c r="D38" s="5"/>
      <c r="F38" s="5"/>
      <c r="G38" s="5"/>
      <c r="H38" s="5"/>
      <c r="I38" s="5"/>
      <c r="J38" s="5"/>
    </row>
    <row r="39" customFormat="false" ht="27.75" hidden="false" customHeight="true" outlineLevel="0" collapsed="false">
      <c r="A39" s="5"/>
      <c r="B39" s="5"/>
      <c r="C39" s="5"/>
      <c r="D39" s="5"/>
      <c r="F39" s="5"/>
      <c r="G39" s="5"/>
      <c r="H39" s="5"/>
      <c r="I39" s="5"/>
      <c r="J39" s="5"/>
    </row>
    <row r="40" customFormat="false" ht="27.75" hidden="false" customHeight="true" outlineLevel="0" collapsed="false">
      <c r="A40" s="5"/>
      <c r="B40" s="5"/>
      <c r="C40" s="5"/>
      <c r="D40" s="5"/>
      <c r="F40" s="5"/>
      <c r="G40" s="5"/>
      <c r="H40" s="5"/>
      <c r="I40" s="5"/>
      <c r="J40" s="5"/>
    </row>
    <row r="41" customFormat="false" ht="27.75" hidden="false" customHeight="true" outlineLevel="0" collapsed="false">
      <c r="A41" s="5"/>
      <c r="B41" s="5"/>
      <c r="C41" s="5"/>
      <c r="D41" s="5"/>
      <c r="F41" s="5"/>
      <c r="G41" s="5"/>
      <c r="H41" s="5"/>
      <c r="I41" s="5"/>
      <c r="J41" s="5"/>
    </row>
    <row r="42" customFormat="false" ht="27.75" hidden="false" customHeight="true" outlineLevel="0" collapsed="false">
      <c r="A42" s="5"/>
      <c r="B42" s="5"/>
      <c r="C42" s="5"/>
      <c r="D42" s="5"/>
      <c r="F42" s="5"/>
      <c r="G42" s="5"/>
      <c r="H42" s="5"/>
      <c r="I42" s="5"/>
      <c r="J42" s="5"/>
    </row>
    <row r="43" customFormat="false" ht="27.75" hidden="false" customHeight="true" outlineLevel="0" collapsed="false">
      <c r="A43" s="5"/>
      <c r="B43" s="5"/>
      <c r="C43" s="5"/>
      <c r="D43" s="5"/>
      <c r="F43" s="5"/>
      <c r="G43" s="5"/>
      <c r="H43" s="5"/>
      <c r="I43" s="5"/>
      <c r="J43" s="5"/>
    </row>
    <row r="44" customFormat="false" ht="27.75" hidden="false" customHeight="true" outlineLevel="0" collapsed="false">
      <c r="A44" s="5"/>
      <c r="B44" s="5"/>
      <c r="C44" s="5"/>
      <c r="D44" s="5"/>
      <c r="F44" s="5"/>
      <c r="G44" s="5"/>
      <c r="H44" s="5"/>
      <c r="I44" s="5"/>
      <c r="J44" s="5"/>
    </row>
    <row r="45" customFormat="false" ht="27.75" hidden="false" customHeight="true" outlineLevel="0" collapsed="false">
      <c r="A45" s="5"/>
      <c r="B45" s="5"/>
      <c r="C45" s="5"/>
      <c r="D45" s="5"/>
      <c r="F45" s="5"/>
      <c r="G45" s="5"/>
      <c r="H45" s="5"/>
      <c r="I45" s="5"/>
      <c r="J45" s="5"/>
    </row>
    <row r="46" customFormat="false" ht="27.75" hidden="false" customHeight="true" outlineLevel="0" collapsed="false">
      <c r="A46" s="5"/>
      <c r="B46" s="5"/>
      <c r="C46" s="5"/>
      <c r="D46" s="5"/>
      <c r="F46" s="5"/>
      <c r="G46" s="5"/>
      <c r="H46" s="5"/>
      <c r="I46" s="5"/>
      <c r="J46" s="5"/>
    </row>
    <row r="47" customFormat="false" ht="27.75" hidden="false" customHeight="true" outlineLevel="0" collapsed="false">
      <c r="A47" s="5"/>
      <c r="B47" s="5"/>
      <c r="C47" s="5"/>
      <c r="D47" s="5"/>
      <c r="F47" s="5"/>
      <c r="G47" s="5"/>
      <c r="H47" s="5"/>
      <c r="I47" s="5"/>
      <c r="J47" s="5"/>
    </row>
    <row r="48" customFormat="false" ht="27.75" hidden="false" customHeight="true" outlineLevel="0" collapsed="false">
      <c r="A48" s="5"/>
      <c r="B48" s="5"/>
      <c r="C48" s="5"/>
      <c r="D48" s="5"/>
      <c r="F48" s="5"/>
      <c r="G48" s="5"/>
      <c r="H48" s="5"/>
      <c r="I48" s="5"/>
      <c r="J48" s="5"/>
    </row>
    <row r="49" customFormat="false" ht="27.75" hidden="false" customHeight="true" outlineLevel="0" collapsed="false">
      <c r="A49" s="5"/>
      <c r="B49" s="5"/>
      <c r="C49" s="5"/>
      <c r="D49" s="5"/>
      <c r="F49" s="5"/>
      <c r="G49" s="5"/>
      <c r="H49" s="5"/>
      <c r="I49" s="5"/>
      <c r="J49" s="5"/>
    </row>
    <row r="50" customFormat="false" ht="27.75" hidden="false" customHeight="true" outlineLevel="0" collapsed="false">
      <c r="A50" s="5"/>
      <c r="B50" s="5"/>
      <c r="C50" s="5"/>
      <c r="D50" s="5"/>
      <c r="F50" s="5"/>
      <c r="G50" s="5"/>
      <c r="H50" s="5"/>
      <c r="I50" s="5"/>
      <c r="J50" s="5"/>
    </row>
    <row r="51" customFormat="false" ht="27.75" hidden="false" customHeight="true" outlineLevel="0" collapsed="false">
      <c r="A51" s="5"/>
      <c r="B51" s="5"/>
      <c r="C51" s="5"/>
      <c r="D51" s="5"/>
      <c r="F51" s="5"/>
      <c r="G51" s="5"/>
      <c r="H51" s="5"/>
      <c r="I51" s="5"/>
      <c r="J51" s="5"/>
    </row>
    <row r="52" customFormat="false" ht="27.75" hidden="false" customHeight="true" outlineLevel="0" collapsed="false">
      <c r="A52" s="5"/>
      <c r="B52" s="5"/>
      <c r="C52" s="5"/>
      <c r="D52" s="5"/>
      <c r="F52" s="5"/>
      <c r="G52" s="5"/>
      <c r="H52" s="5"/>
      <c r="I52" s="5"/>
      <c r="J52" s="5"/>
    </row>
    <row r="53" customFormat="false" ht="27.75" hidden="false" customHeight="true" outlineLevel="0" collapsed="false">
      <c r="A53" s="5"/>
      <c r="B53" s="5"/>
      <c r="C53" s="5"/>
      <c r="D53" s="5"/>
      <c r="F53" s="5"/>
      <c r="G53" s="5"/>
      <c r="H53" s="5"/>
      <c r="I53" s="5"/>
      <c r="J53" s="5"/>
    </row>
    <row r="54" customFormat="false" ht="27.75" hidden="false" customHeight="true" outlineLevel="0" collapsed="false">
      <c r="A54" s="5"/>
      <c r="B54" s="5"/>
      <c r="C54" s="5"/>
      <c r="D54" s="5"/>
      <c r="F54" s="5"/>
      <c r="G54" s="5"/>
      <c r="H54" s="5"/>
      <c r="I54" s="5"/>
      <c r="J54" s="5"/>
    </row>
    <row r="55" customFormat="false" ht="27.75" hidden="false" customHeight="true" outlineLevel="0" collapsed="false">
      <c r="A55" s="5"/>
      <c r="B55" s="5"/>
      <c r="C55" s="5"/>
      <c r="D55" s="5"/>
      <c r="F55" s="5"/>
      <c r="G55" s="5"/>
      <c r="H55" s="5"/>
      <c r="I55" s="5"/>
      <c r="J55" s="5"/>
    </row>
    <row r="56" customFormat="false" ht="27.75" hidden="false" customHeight="true" outlineLevel="0" collapsed="false">
      <c r="A56" s="5"/>
      <c r="B56" s="5"/>
      <c r="C56" s="5"/>
      <c r="D56" s="5"/>
      <c r="F56" s="5"/>
      <c r="G56" s="5"/>
      <c r="H56" s="5"/>
      <c r="I56" s="5"/>
      <c r="J56" s="5"/>
    </row>
    <row r="57" customFormat="false" ht="27.75" hidden="false" customHeight="true" outlineLevel="0" collapsed="false">
      <c r="A57" s="5"/>
      <c r="B57" s="5"/>
      <c r="C57" s="5"/>
      <c r="D57" s="5"/>
      <c r="F57" s="5"/>
      <c r="G57" s="5"/>
      <c r="H57" s="5"/>
      <c r="I57" s="5"/>
      <c r="J57" s="5"/>
    </row>
    <row r="58" customFormat="false" ht="27.75" hidden="false" customHeight="true" outlineLevel="0" collapsed="false">
      <c r="A58" s="5"/>
      <c r="B58" s="5"/>
      <c r="C58" s="5"/>
      <c r="D58" s="5"/>
      <c r="F58" s="5"/>
      <c r="G58" s="5"/>
      <c r="H58" s="5"/>
      <c r="I58" s="5"/>
      <c r="J58" s="5"/>
    </row>
    <row r="59" customFormat="false" ht="27.75" hidden="false" customHeight="true" outlineLevel="0" collapsed="false">
      <c r="A59" s="5"/>
      <c r="B59" s="5"/>
      <c r="C59" s="5"/>
      <c r="D59" s="5"/>
      <c r="F59" s="5"/>
      <c r="G59" s="5"/>
      <c r="H59" s="5"/>
      <c r="I59" s="5"/>
      <c r="J59" s="5"/>
    </row>
    <row r="60" customFormat="false" ht="27.75" hidden="false" customHeight="true" outlineLevel="0" collapsed="false">
      <c r="A60" s="5"/>
      <c r="B60" s="5"/>
      <c r="C60" s="5"/>
      <c r="D60" s="5"/>
      <c r="F60" s="5"/>
      <c r="G60" s="5"/>
      <c r="H60" s="5"/>
      <c r="I60" s="5"/>
      <c r="J60" s="5"/>
    </row>
    <row r="61" customFormat="false" ht="27.75" hidden="false" customHeight="true" outlineLevel="0" collapsed="false">
      <c r="A61" s="5"/>
      <c r="B61" s="5"/>
      <c r="C61" s="5"/>
      <c r="D61" s="5"/>
      <c r="F61" s="5"/>
      <c r="G61" s="5"/>
      <c r="H61" s="5"/>
      <c r="I61" s="5"/>
      <c r="J61" s="5"/>
    </row>
    <row r="62" customFormat="false" ht="27.75" hidden="false" customHeight="true" outlineLevel="0" collapsed="false">
      <c r="A62" s="5"/>
      <c r="B62" s="5"/>
      <c r="C62" s="5"/>
      <c r="D62" s="5"/>
      <c r="F62" s="5"/>
      <c r="G62" s="5"/>
      <c r="H62" s="5"/>
      <c r="I62" s="5"/>
      <c r="J62" s="5"/>
    </row>
    <row r="63" customFormat="false" ht="27.75" hidden="false" customHeight="true" outlineLevel="0" collapsed="false">
      <c r="A63" s="5"/>
      <c r="B63" s="5"/>
      <c r="C63" s="5"/>
      <c r="D63" s="5"/>
      <c r="F63" s="5"/>
      <c r="G63" s="5"/>
      <c r="H63" s="5"/>
      <c r="I63" s="5"/>
      <c r="J63" s="5"/>
    </row>
    <row r="64" customFormat="false" ht="27.75" hidden="false" customHeight="true" outlineLevel="0" collapsed="false">
      <c r="A64" s="5"/>
      <c r="B64" s="5"/>
      <c r="C64" s="5"/>
      <c r="D64" s="5"/>
      <c r="F64" s="5"/>
      <c r="G64" s="5"/>
      <c r="H64" s="5"/>
      <c r="I64" s="5"/>
      <c r="J64" s="5"/>
    </row>
    <row r="65" customFormat="false" ht="27.75" hidden="false" customHeight="true" outlineLevel="0" collapsed="false">
      <c r="A65" s="5"/>
      <c r="B65" s="5"/>
      <c r="C65" s="5"/>
      <c r="D65" s="5"/>
      <c r="F65" s="5"/>
      <c r="G65" s="5"/>
      <c r="H65" s="5"/>
      <c r="I65" s="5"/>
      <c r="J65" s="5"/>
    </row>
    <row r="66" customFormat="false" ht="27.75" hidden="false" customHeight="true" outlineLevel="0" collapsed="false">
      <c r="A66" s="5"/>
      <c r="B66" s="5"/>
      <c r="C66" s="5"/>
      <c r="D66" s="5"/>
      <c r="F66" s="5"/>
      <c r="G66" s="5"/>
      <c r="H66" s="5"/>
      <c r="I66" s="5"/>
      <c r="J66" s="5"/>
    </row>
    <row r="67" customFormat="false" ht="27.75" hidden="false" customHeight="true" outlineLevel="0" collapsed="false">
      <c r="A67" s="5"/>
      <c r="B67" s="5"/>
      <c r="C67" s="5"/>
      <c r="D67" s="5"/>
      <c r="F67" s="5"/>
      <c r="G67" s="5"/>
      <c r="H67" s="5"/>
      <c r="I67" s="5"/>
      <c r="J67" s="5"/>
    </row>
    <row r="68" customFormat="false" ht="27.75" hidden="false" customHeight="true" outlineLevel="0" collapsed="false">
      <c r="A68" s="5"/>
      <c r="B68" s="5"/>
      <c r="C68" s="5"/>
      <c r="D68" s="5"/>
      <c r="F68" s="5"/>
      <c r="G68" s="5"/>
      <c r="H68" s="5"/>
      <c r="I68" s="5"/>
      <c r="J68" s="5"/>
    </row>
    <row r="69" customFormat="false" ht="27.75" hidden="false" customHeight="true" outlineLevel="0" collapsed="false">
      <c r="A69" s="5"/>
      <c r="B69" s="5"/>
      <c r="C69" s="5"/>
      <c r="D69" s="5"/>
      <c r="F69" s="5"/>
      <c r="G69" s="5"/>
      <c r="H69" s="5"/>
      <c r="I69" s="5"/>
      <c r="J69" s="5"/>
    </row>
    <row r="70" customFormat="false" ht="27.75" hidden="false" customHeight="true" outlineLevel="0" collapsed="false">
      <c r="A70" s="5"/>
      <c r="B70" s="5"/>
      <c r="C70" s="5"/>
      <c r="D70" s="5"/>
      <c r="F70" s="5"/>
      <c r="G70" s="5"/>
      <c r="H70" s="5"/>
      <c r="I70" s="5"/>
      <c r="J70" s="5"/>
    </row>
    <row r="71" customFormat="false" ht="27.75" hidden="false" customHeight="true" outlineLevel="0" collapsed="false">
      <c r="A71" s="5"/>
      <c r="B71" s="5"/>
      <c r="C71" s="5"/>
      <c r="D71" s="5"/>
      <c r="F71" s="5"/>
      <c r="G71" s="5"/>
      <c r="H71" s="5"/>
      <c r="I71" s="5"/>
      <c r="J71" s="5"/>
    </row>
    <row r="72" customFormat="false" ht="27.75" hidden="false" customHeight="true" outlineLevel="0" collapsed="false">
      <c r="A72" s="5"/>
      <c r="B72" s="5"/>
      <c r="C72" s="5"/>
      <c r="D72" s="5"/>
      <c r="F72" s="5"/>
      <c r="G72" s="5"/>
      <c r="H72" s="5"/>
      <c r="I72" s="5"/>
      <c r="J72" s="5"/>
    </row>
    <row r="73" customFormat="false" ht="27.75" hidden="false" customHeight="true" outlineLevel="0" collapsed="false">
      <c r="A73" s="5"/>
      <c r="B73" s="5"/>
      <c r="C73" s="5"/>
      <c r="D73" s="5"/>
      <c r="F73" s="5"/>
      <c r="G73" s="5"/>
      <c r="H73" s="5"/>
      <c r="I73" s="5"/>
      <c r="J73" s="5"/>
    </row>
    <row r="74" customFormat="false" ht="27.75" hidden="false" customHeight="true" outlineLevel="0" collapsed="false">
      <c r="A74" s="5"/>
      <c r="B74" s="5"/>
      <c r="C74" s="5"/>
      <c r="D74" s="5"/>
      <c r="F74" s="5"/>
      <c r="G74" s="5"/>
      <c r="H74" s="5"/>
      <c r="I74" s="5"/>
      <c r="J74" s="5"/>
    </row>
    <row r="75" customFormat="false" ht="27.75" hidden="false" customHeight="true" outlineLevel="0" collapsed="false">
      <c r="A75" s="5"/>
      <c r="B75" s="5"/>
      <c r="C75" s="5"/>
      <c r="D75" s="5"/>
      <c r="F75" s="5"/>
      <c r="G75" s="5"/>
      <c r="H75" s="5"/>
      <c r="I75" s="5"/>
      <c r="J75" s="5"/>
    </row>
    <row r="76" customFormat="false" ht="27.75" hidden="false" customHeight="true" outlineLevel="0" collapsed="false">
      <c r="A76" s="5"/>
      <c r="B76" s="5"/>
      <c r="C76" s="5"/>
      <c r="D76" s="5"/>
      <c r="F76" s="5"/>
      <c r="G76" s="5"/>
      <c r="H76" s="5"/>
      <c r="I76" s="5"/>
      <c r="J76" s="5"/>
    </row>
    <row r="77" customFormat="false" ht="27.75" hidden="false" customHeight="true" outlineLevel="0" collapsed="false">
      <c r="A77" s="5"/>
      <c r="B77" s="5"/>
      <c r="C77" s="5"/>
      <c r="D77" s="5"/>
      <c r="F77" s="5"/>
      <c r="G77" s="5"/>
      <c r="H77" s="5"/>
      <c r="I77" s="5"/>
      <c r="J77" s="5"/>
    </row>
    <row r="78" customFormat="false" ht="27.75" hidden="false" customHeight="true" outlineLevel="0" collapsed="false">
      <c r="A78" s="5"/>
      <c r="B78" s="5"/>
      <c r="C78" s="5"/>
      <c r="D78" s="5"/>
      <c r="F78" s="5"/>
      <c r="G78" s="5"/>
      <c r="H78" s="5"/>
      <c r="I78" s="5"/>
      <c r="J78" s="5"/>
    </row>
    <row r="79" customFormat="false" ht="27.75" hidden="false" customHeight="true" outlineLevel="0" collapsed="false">
      <c r="A79" s="5"/>
      <c r="B79" s="5"/>
      <c r="C79" s="5"/>
      <c r="D79" s="5"/>
      <c r="F79" s="5"/>
      <c r="G79" s="5"/>
      <c r="H79" s="5"/>
      <c r="I79" s="5"/>
      <c r="J79" s="5"/>
    </row>
    <row r="80" customFormat="false" ht="27.75" hidden="false" customHeight="true" outlineLevel="0" collapsed="false">
      <c r="A80" s="5"/>
      <c r="B80" s="5"/>
      <c r="C80" s="5"/>
      <c r="D80" s="5"/>
      <c r="F80" s="5"/>
      <c r="G80" s="5"/>
      <c r="H80" s="5"/>
      <c r="I80" s="5"/>
      <c r="J80" s="5"/>
    </row>
    <row r="81" customFormat="false" ht="27.75" hidden="false" customHeight="true" outlineLevel="0" collapsed="false">
      <c r="A81" s="5"/>
      <c r="B81" s="5"/>
      <c r="C81" s="5"/>
      <c r="D81" s="5"/>
      <c r="F81" s="5"/>
      <c r="G81" s="5"/>
      <c r="H81" s="5"/>
      <c r="I81" s="5"/>
      <c r="J81" s="5"/>
    </row>
    <row r="82" customFormat="false" ht="27.75" hidden="false" customHeight="true" outlineLevel="0" collapsed="false">
      <c r="A82" s="5"/>
      <c r="B82" s="5"/>
      <c r="C82" s="5"/>
      <c r="D82" s="5"/>
      <c r="F82" s="5"/>
      <c r="G82" s="5"/>
      <c r="H82" s="5"/>
      <c r="I82" s="5"/>
      <c r="J82" s="5"/>
    </row>
    <row r="83" customFormat="false" ht="27.75" hidden="false" customHeight="true" outlineLevel="0" collapsed="false">
      <c r="A83" s="5"/>
      <c r="B83" s="5"/>
      <c r="C83" s="5"/>
      <c r="D83" s="5"/>
      <c r="F83" s="5"/>
      <c r="G83" s="5"/>
      <c r="H83" s="5"/>
      <c r="I83" s="5"/>
      <c r="J83" s="5"/>
    </row>
    <row r="84" customFormat="false" ht="27.75" hidden="false" customHeight="true" outlineLevel="0" collapsed="false">
      <c r="A84" s="5"/>
      <c r="B84" s="5"/>
      <c r="C84" s="5"/>
      <c r="D84" s="5"/>
      <c r="F84" s="5"/>
      <c r="G84" s="5"/>
      <c r="H84" s="5"/>
      <c r="I84" s="5"/>
      <c r="J84" s="5"/>
    </row>
    <row r="85" customFormat="false" ht="27.75" hidden="false" customHeight="true" outlineLevel="0" collapsed="false">
      <c r="A85" s="5"/>
      <c r="B85" s="5"/>
      <c r="C85" s="5"/>
      <c r="D85" s="5"/>
      <c r="F85" s="5"/>
      <c r="G85" s="5"/>
      <c r="H85" s="5"/>
      <c r="I85" s="5"/>
      <c r="J85" s="5"/>
    </row>
    <row r="86" customFormat="false" ht="27.75" hidden="false" customHeight="true" outlineLevel="0" collapsed="false">
      <c r="A86" s="5"/>
      <c r="B86" s="5"/>
      <c r="C86" s="5"/>
      <c r="D86" s="5"/>
      <c r="F86" s="5"/>
      <c r="G86" s="5"/>
      <c r="H86" s="5"/>
      <c r="I86" s="5"/>
      <c r="J86" s="5"/>
    </row>
    <row r="87" customFormat="false" ht="27.75" hidden="false" customHeight="true" outlineLevel="0" collapsed="false">
      <c r="A87" s="5"/>
      <c r="B87" s="5"/>
      <c r="C87" s="5"/>
      <c r="D87" s="5"/>
      <c r="F87" s="5"/>
      <c r="G87" s="5"/>
      <c r="H87" s="5"/>
      <c r="I87" s="5"/>
      <c r="J87" s="5"/>
    </row>
    <row r="88" customFormat="false" ht="27.75" hidden="false" customHeight="true" outlineLevel="0" collapsed="false">
      <c r="A88" s="5"/>
      <c r="B88" s="5"/>
      <c r="C88" s="5"/>
      <c r="D88" s="5"/>
      <c r="F88" s="5"/>
      <c r="G88" s="5"/>
      <c r="H88" s="5"/>
      <c r="I88" s="5"/>
      <c r="J88" s="5"/>
    </row>
    <row r="89" customFormat="false" ht="27.75" hidden="false" customHeight="true" outlineLevel="0" collapsed="false">
      <c r="A89" s="5"/>
      <c r="B89" s="5"/>
      <c r="C89" s="5"/>
      <c r="D89" s="5"/>
      <c r="F89" s="5"/>
      <c r="G89" s="5"/>
      <c r="H89" s="5"/>
      <c r="I89" s="5"/>
      <c r="J89" s="5"/>
    </row>
    <row r="90" customFormat="false" ht="27.75" hidden="false" customHeight="true" outlineLevel="0" collapsed="false">
      <c r="A90" s="5"/>
      <c r="B90" s="5"/>
      <c r="C90" s="5"/>
      <c r="D90" s="5"/>
      <c r="F90" s="5"/>
      <c r="G90" s="5"/>
      <c r="H90" s="5"/>
      <c r="I90" s="5"/>
      <c r="J90" s="5"/>
    </row>
    <row r="91" customFormat="false" ht="27.75" hidden="false" customHeight="true" outlineLevel="0" collapsed="false">
      <c r="A91" s="5"/>
      <c r="B91" s="5"/>
      <c r="C91" s="5"/>
      <c r="D91" s="5"/>
      <c r="F91" s="5"/>
      <c r="G91" s="5"/>
      <c r="H91" s="5"/>
      <c r="I91" s="5"/>
      <c r="J91" s="5"/>
    </row>
    <row r="92" customFormat="false" ht="27.75" hidden="false" customHeight="true" outlineLevel="0" collapsed="false">
      <c r="A92" s="5"/>
      <c r="B92" s="5"/>
      <c r="C92" s="5"/>
      <c r="D92" s="5"/>
      <c r="F92" s="5"/>
      <c r="G92" s="5"/>
      <c r="H92" s="5"/>
      <c r="I92" s="5"/>
      <c r="J92" s="5"/>
    </row>
    <row r="93" customFormat="false" ht="27.75" hidden="false" customHeight="true" outlineLevel="0" collapsed="false">
      <c r="A93" s="5"/>
      <c r="B93" s="5"/>
      <c r="C93" s="5"/>
      <c r="D93" s="5"/>
      <c r="F93" s="5"/>
      <c r="G93" s="5"/>
      <c r="H93" s="5"/>
      <c r="I93" s="5"/>
      <c r="J93" s="5"/>
    </row>
    <row r="94" customFormat="false" ht="27.75" hidden="false" customHeight="true" outlineLevel="0" collapsed="false">
      <c r="A94" s="5"/>
      <c r="B94" s="5"/>
      <c r="C94" s="5"/>
      <c r="D94" s="5"/>
      <c r="F94" s="5"/>
      <c r="G94" s="5"/>
      <c r="H94" s="5"/>
      <c r="I94" s="5"/>
      <c r="J94" s="5"/>
    </row>
    <row r="95" customFormat="false" ht="27.75" hidden="false" customHeight="true" outlineLevel="0" collapsed="false">
      <c r="A95" s="5"/>
      <c r="B95" s="5"/>
      <c r="C95" s="5"/>
      <c r="D95" s="5"/>
      <c r="F95" s="5"/>
      <c r="G95" s="5"/>
      <c r="H95" s="5"/>
      <c r="I95" s="5"/>
      <c r="J95" s="5"/>
    </row>
    <row r="96" customFormat="false" ht="27.75" hidden="false" customHeight="true" outlineLevel="0" collapsed="false">
      <c r="A96" s="5"/>
      <c r="B96" s="5"/>
      <c r="C96" s="5"/>
      <c r="D96" s="5"/>
      <c r="F96" s="5"/>
      <c r="G96" s="5"/>
      <c r="H96" s="5"/>
      <c r="I96" s="5"/>
      <c r="J96" s="5"/>
    </row>
    <row r="97" customFormat="false" ht="27.75" hidden="false" customHeight="true" outlineLevel="0" collapsed="false">
      <c r="A97" s="5"/>
      <c r="B97" s="5"/>
      <c r="C97" s="5"/>
      <c r="D97" s="5"/>
      <c r="F97" s="5"/>
      <c r="G97" s="5"/>
      <c r="H97" s="5"/>
      <c r="I97" s="5"/>
      <c r="J97" s="5"/>
    </row>
    <row r="98" customFormat="false" ht="27.75" hidden="false" customHeight="true" outlineLevel="0" collapsed="false">
      <c r="A98" s="5"/>
      <c r="B98" s="5"/>
      <c r="C98" s="5"/>
      <c r="D98" s="5"/>
      <c r="F98" s="5"/>
      <c r="G98" s="5"/>
      <c r="H98" s="5"/>
      <c r="I98" s="5"/>
      <c r="J98" s="5"/>
    </row>
    <row r="99" customFormat="false" ht="27.75" hidden="false" customHeight="true" outlineLevel="0" collapsed="false">
      <c r="A99" s="5"/>
      <c r="B99" s="5"/>
      <c r="C99" s="5"/>
      <c r="D99" s="5"/>
      <c r="F99" s="5"/>
      <c r="G99" s="5"/>
      <c r="H99" s="5"/>
      <c r="I99" s="5"/>
      <c r="J99" s="5"/>
    </row>
    <row r="100" customFormat="false" ht="27.75" hidden="false" customHeight="true" outlineLevel="0" collapsed="false">
      <c r="A100" s="5"/>
      <c r="B100" s="5"/>
      <c r="C100" s="5"/>
      <c r="D100" s="5"/>
      <c r="F100" s="5"/>
      <c r="G100" s="5"/>
      <c r="H100" s="5"/>
      <c r="I100" s="5"/>
      <c r="J100" s="5"/>
    </row>
    <row r="101" customFormat="false" ht="27.75" hidden="false" customHeight="true" outlineLevel="0" collapsed="false">
      <c r="A101" s="5"/>
      <c r="B101" s="5"/>
      <c r="C101" s="5"/>
      <c r="D101" s="5"/>
      <c r="F101" s="5"/>
      <c r="G101" s="5"/>
      <c r="H101" s="5"/>
      <c r="I101" s="5"/>
      <c r="J101" s="5"/>
    </row>
    <row r="102" customFormat="false" ht="27.75" hidden="false" customHeight="true" outlineLevel="0" collapsed="false">
      <c r="A102" s="5"/>
      <c r="B102" s="5"/>
      <c r="C102" s="5"/>
      <c r="D102" s="5"/>
      <c r="F102" s="5"/>
      <c r="G102" s="5"/>
      <c r="H102" s="5"/>
      <c r="I102" s="5"/>
      <c r="J102" s="5"/>
    </row>
    <row r="103" customFormat="false" ht="27.75" hidden="false" customHeight="true" outlineLevel="0" collapsed="false">
      <c r="A103" s="5"/>
      <c r="B103" s="5"/>
      <c r="C103" s="5"/>
      <c r="D103" s="5"/>
      <c r="F103" s="5"/>
      <c r="G103" s="5"/>
      <c r="H103" s="5"/>
      <c r="I103" s="5"/>
      <c r="J103" s="5"/>
    </row>
    <row r="104" customFormat="false" ht="27.75" hidden="false" customHeight="true" outlineLevel="0" collapsed="false">
      <c r="A104" s="5"/>
      <c r="B104" s="5"/>
      <c r="C104" s="5"/>
      <c r="D104" s="5"/>
      <c r="F104" s="5"/>
      <c r="G104" s="5"/>
      <c r="H104" s="5"/>
      <c r="I104" s="5"/>
      <c r="J104" s="5"/>
    </row>
    <row r="105" customFormat="false" ht="27.75" hidden="false" customHeight="true" outlineLevel="0" collapsed="false">
      <c r="A105" s="5"/>
      <c r="B105" s="5"/>
      <c r="C105" s="5"/>
      <c r="D105" s="5"/>
      <c r="F105" s="5"/>
      <c r="G105" s="5"/>
      <c r="H105" s="5"/>
      <c r="I105" s="5"/>
      <c r="J105" s="5"/>
    </row>
  </sheetData>
  <mergeCells count="2">
    <mergeCell ref="A1:D1"/>
    <mergeCell ref="F1:J1"/>
  </mergeCells>
  <conditionalFormatting sqref="A6:D105">
    <cfRule type="expression" priority="2" aboveAverage="0" equalAverage="0" bottom="0" percent="0" rank="0" text="" dxfId="3">
      <formula>$D6="No"</formula>
    </cfRule>
  </conditionalFormatting>
  <conditionalFormatting sqref="F6:J105">
    <cfRule type="expression" priority="3" aboveAverage="0" equalAverage="0" bottom="0" percent="0" rank="0" text="" dxfId="3">
      <formula>$J6="No"</formula>
    </cfRule>
  </conditionalFormatting>
  <conditionalFormatting sqref="A6:A105">
    <cfRule type="expression" priority="4" aboveAverage="0" equalAverage="0" bottom="0" percent="0" rank="0" text="" dxfId="2">
      <formula>AND($A6&lt;&gt;"",COUNTIF($A$6:$A$105,$A6)&gt;1)</formula>
    </cfRule>
  </conditionalFormatting>
  <conditionalFormatting sqref="B6:B105">
    <cfRule type="expression" priority="5" aboveAverage="0" equalAverage="0" bottom="0" percent="0" rank="0" text="" dxfId="1">
      <formula>AND($B6&lt;&gt;"",COUNTIF($B$6:$B$105,$B6)&gt;1)</formula>
    </cfRule>
  </conditionalFormatting>
  <conditionalFormatting sqref="F6:F105">
    <cfRule type="expression" priority="6" aboveAverage="0" equalAverage="0" bottom="0" percent="0" rank="0" text="" dxfId="2">
      <formula>AND($F6&lt;&gt;"",COUNTIF($F$6:$F$105,$F6)&gt;1)</formula>
    </cfRule>
  </conditionalFormatting>
  <conditionalFormatting sqref="G6:G105">
    <cfRule type="expression" priority="7" aboveAverage="0" equalAverage="0" bottom="0" percent="0" rank="0" text="" dxfId="1">
      <formula>AND($G6&lt;&gt;"",COUNTIF($G$6:$G$105,$G6)&gt;1)</formula>
    </cfRule>
  </conditionalFormatting>
  <dataValidations count="4">
    <dataValidation allowBlank="false" error="El texto no puede superar 300 caracteres." errorStyle="stop" errorTitle="Texto demasiado largo" operator="lessThanOrEqual" showDropDown="false" showErrorMessage="true" showInputMessage="false" sqref="I6:I105" type="textLength">
      <formula1>300</formula1>
      <formula2>0</formula2>
    </dataValidation>
    <dataValidation allowBlank="false" error="Selecciona un valor de la lista." errorStyle="stop" errorTitle="Valor no válido" operator="between" showDropDown="false" showErrorMessage="true" showInputMessage="false" sqref="C6:C105" type="list">
      <formula1>"Reparto,Dirección,Producción,Cámara,Iluminación,Sonido,Arte,Maquillaje y vestuario,Transporte,Recurso técnico,Otro"</formula1>
      <formula2>0</formula2>
    </dataValidation>
    <dataValidation allowBlank="false" error="Selecciona un valor de la lista." errorStyle="stop" errorTitle="Valor no válido" operator="between" showDropDown="false" showErrorMessage="true" showInputMessage="false" sqref="D6:D105 J6:J105" type="list">
      <formula1>"Sí,No"</formula1>
      <formula2>0</formula2>
    </dataValidation>
    <dataValidation allowBlank="false" error="Selecciona un valor de la lista." errorStyle="stop" errorTitle="Valor no válido" operator="between" showDropDown="false" showErrorMessage="true" showInputMessage="false" sqref="H6:H105" type="list">
      <formula1>"Interior,Exterior,Exterior controlado,Vehículo,Estudio,Otro"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8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1" width="5"/>
    <col collapsed="false" customWidth="true" hidden="false" outlineLevel="0" max="2" min="2" style="1" width="30"/>
    <col collapsed="false" customWidth="true" hidden="false" outlineLevel="0" max="4" min="3" style="1" width="32"/>
    <col collapsed="false" customWidth="true" hidden="false" outlineLevel="0" max="8" min="5" style="1" width="18"/>
  </cols>
  <sheetData>
    <row r="1" customFormat="false" ht="30" hidden="false" customHeight="true" outlineLevel="0" collapsed="false">
      <c r="A1" s="2" t="s">
        <v>196</v>
      </c>
      <c r="B1" s="2"/>
      <c r="C1" s="2"/>
      <c r="D1" s="2"/>
      <c r="E1" s="2"/>
      <c r="F1" s="2"/>
      <c r="G1" s="2"/>
      <c r="H1" s="2"/>
    </row>
    <row r="3" customFormat="false" ht="15" hidden="false" customHeight="true" outlineLevel="0" collapsed="false">
      <c r="A3" s="23" t="s">
        <v>197</v>
      </c>
      <c r="B3" s="24"/>
      <c r="C3" s="24"/>
      <c r="D3" s="24"/>
      <c r="E3" s="24"/>
      <c r="F3" s="24"/>
      <c r="G3" s="24"/>
      <c r="H3" s="24"/>
    </row>
    <row r="5" customFormat="false" ht="42" hidden="false" customHeight="true" outlineLevel="0" collapsed="false">
      <c r="A5" s="25" t="s">
        <v>198</v>
      </c>
      <c r="B5" s="26" t="s">
        <v>199</v>
      </c>
      <c r="C5" s="27" t="s">
        <v>200</v>
      </c>
      <c r="D5" s="27"/>
      <c r="E5" s="27"/>
      <c r="F5" s="27"/>
      <c r="G5" s="27"/>
      <c r="H5" s="27"/>
    </row>
    <row r="6" customFormat="false" ht="42" hidden="false" customHeight="true" outlineLevel="0" collapsed="false">
      <c r="A6" s="28" t="s">
        <v>201</v>
      </c>
      <c r="B6" s="29" t="s">
        <v>202</v>
      </c>
      <c r="C6" s="30" t="s">
        <v>203</v>
      </c>
      <c r="D6" s="30"/>
      <c r="E6" s="30"/>
      <c r="F6" s="30"/>
      <c r="G6" s="30"/>
      <c r="H6" s="30"/>
    </row>
    <row r="7" customFormat="false" ht="42" hidden="false" customHeight="true" outlineLevel="0" collapsed="false">
      <c r="A7" s="25" t="s">
        <v>204</v>
      </c>
      <c r="B7" s="26" t="s">
        <v>205</v>
      </c>
      <c r="C7" s="27" t="s">
        <v>206</v>
      </c>
      <c r="D7" s="27"/>
      <c r="E7" s="27"/>
      <c r="F7" s="27"/>
      <c r="G7" s="27"/>
      <c r="H7" s="27"/>
    </row>
    <row r="8" customFormat="false" ht="42" hidden="false" customHeight="true" outlineLevel="0" collapsed="false">
      <c r="A8" s="28" t="s">
        <v>207</v>
      </c>
      <c r="B8" s="29" t="s">
        <v>208</v>
      </c>
      <c r="C8" s="30" t="s">
        <v>209</v>
      </c>
      <c r="D8" s="30"/>
      <c r="E8" s="30"/>
      <c r="F8" s="30"/>
      <c r="G8" s="30"/>
      <c r="H8" s="30"/>
    </row>
    <row r="9" customFormat="false" ht="42" hidden="false" customHeight="true" outlineLevel="0" collapsed="false">
      <c r="A9" s="25" t="s">
        <v>210</v>
      </c>
      <c r="B9" s="26" t="s">
        <v>211</v>
      </c>
      <c r="C9" s="27" t="s">
        <v>212</v>
      </c>
      <c r="D9" s="27"/>
      <c r="E9" s="27"/>
      <c r="F9" s="27"/>
      <c r="G9" s="27"/>
      <c r="H9" s="27"/>
    </row>
    <row r="10" customFormat="false" ht="42" hidden="false" customHeight="true" outlineLevel="0" collapsed="false">
      <c r="A10" s="28" t="s">
        <v>213</v>
      </c>
      <c r="B10" s="29" t="s">
        <v>214</v>
      </c>
      <c r="C10" s="30" t="s">
        <v>215</v>
      </c>
      <c r="D10" s="30"/>
      <c r="E10" s="30"/>
      <c r="F10" s="30"/>
      <c r="G10" s="30"/>
      <c r="H10" s="30"/>
    </row>
    <row r="11" customFormat="false" ht="42" hidden="false" customHeight="true" outlineLevel="0" collapsed="false">
      <c r="A11" s="25" t="s">
        <v>216</v>
      </c>
      <c r="B11" s="26" t="s">
        <v>217</v>
      </c>
      <c r="C11" s="27" t="s">
        <v>218</v>
      </c>
      <c r="D11" s="27"/>
      <c r="E11" s="27"/>
      <c r="F11" s="27"/>
      <c r="G11" s="27"/>
      <c r="H11" s="27"/>
    </row>
    <row r="14" customFormat="false" ht="15" hidden="false" customHeight="true" outlineLevel="0" collapsed="false">
      <c r="A14" s="24" t="s">
        <v>219</v>
      </c>
      <c r="B14" s="24"/>
      <c r="C14" s="24"/>
      <c r="D14" s="24"/>
      <c r="E14" s="24"/>
      <c r="F14" s="24"/>
      <c r="G14" s="24"/>
      <c r="H14" s="24"/>
    </row>
    <row r="15" customFormat="false" ht="30" hidden="false" customHeight="true" outlineLevel="0" collapsed="false">
      <c r="A15" s="31" t="s">
        <v>220</v>
      </c>
      <c r="B15" s="32" t="s">
        <v>221</v>
      </c>
      <c r="C15" s="32"/>
      <c r="D15" s="32"/>
      <c r="E15" s="32"/>
      <c r="F15" s="32"/>
      <c r="G15" s="32"/>
      <c r="H15" s="32"/>
    </row>
    <row r="16" customFormat="false" ht="30" hidden="false" customHeight="true" outlineLevel="0" collapsed="false">
      <c r="A16" s="33" t="s">
        <v>222</v>
      </c>
      <c r="B16" s="32" t="s">
        <v>223</v>
      </c>
      <c r="C16" s="32"/>
      <c r="D16" s="32"/>
      <c r="E16" s="32"/>
      <c r="F16" s="32"/>
      <c r="G16" s="32"/>
      <c r="H16" s="32"/>
    </row>
    <row r="17" customFormat="false" ht="30" hidden="false" customHeight="true" outlineLevel="0" collapsed="false">
      <c r="A17" s="34" t="s">
        <v>224</v>
      </c>
      <c r="B17" s="32" t="s">
        <v>225</v>
      </c>
      <c r="C17" s="32"/>
      <c r="D17" s="32"/>
      <c r="E17" s="32"/>
      <c r="F17" s="32"/>
      <c r="G17" s="32"/>
      <c r="H17" s="32"/>
    </row>
    <row r="18" customFormat="false" ht="30" hidden="false" customHeight="true" outlineLevel="0" collapsed="false">
      <c r="A18" s="35" t="s">
        <v>226</v>
      </c>
      <c r="B18" s="32" t="s">
        <v>227</v>
      </c>
      <c r="C18" s="32"/>
      <c r="D18" s="32"/>
      <c r="E18" s="32"/>
      <c r="F18" s="32"/>
      <c r="G18" s="32"/>
      <c r="H18" s="32"/>
    </row>
    <row r="19" customFormat="false" ht="30" hidden="false" customHeight="true" outlineLevel="0" collapsed="false">
      <c r="A19" s="36" t="s">
        <v>228</v>
      </c>
      <c r="B19" s="32" t="s">
        <v>229</v>
      </c>
      <c r="C19" s="32"/>
      <c r="D19" s="32"/>
      <c r="E19" s="32"/>
      <c r="F19" s="32"/>
      <c r="G19" s="32"/>
      <c r="H19" s="32"/>
    </row>
    <row r="22" customFormat="false" ht="15" hidden="false" customHeight="true" outlineLevel="0" collapsed="false">
      <c r="A22" s="24" t="s">
        <v>230</v>
      </c>
      <c r="B22" s="24"/>
      <c r="C22" s="24"/>
      <c r="D22" s="24"/>
      <c r="E22" s="24"/>
      <c r="F22" s="24"/>
      <c r="G22" s="24"/>
      <c r="H22" s="24"/>
    </row>
    <row r="23" customFormat="false" ht="31.5" hidden="false" customHeight="true" outlineLevel="0" collapsed="false">
      <c r="A23" s="27" t="s">
        <v>231</v>
      </c>
      <c r="B23" s="27" t="s">
        <v>232</v>
      </c>
      <c r="C23" s="27"/>
      <c r="D23" s="27"/>
      <c r="E23" s="27"/>
      <c r="F23" s="27"/>
      <c r="G23" s="27"/>
      <c r="H23" s="27"/>
    </row>
    <row r="24" customFormat="false" ht="31.5" hidden="false" customHeight="true" outlineLevel="0" collapsed="false">
      <c r="A24" s="30" t="s">
        <v>231</v>
      </c>
      <c r="B24" s="30" t="s">
        <v>233</v>
      </c>
      <c r="C24" s="30"/>
      <c r="D24" s="30"/>
      <c r="E24" s="30"/>
      <c r="F24" s="30"/>
      <c r="G24" s="30"/>
      <c r="H24" s="30"/>
    </row>
    <row r="25" customFormat="false" ht="31.5" hidden="false" customHeight="true" outlineLevel="0" collapsed="false">
      <c r="A25" s="27" t="s">
        <v>231</v>
      </c>
      <c r="B25" s="27" t="s">
        <v>234</v>
      </c>
      <c r="C25" s="27"/>
      <c r="D25" s="27"/>
      <c r="E25" s="27"/>
      <c r="F25" s="27"/>
      <c r="G25" s="27"/>
      <c r="H25" s="27"/>
    </row>
    <row r="26" customFormat="false" ht="31.5" hidden="false" customHeight="true" outlineLevel="0" collapsed="false">
      <c r="A26" s="30" t="s">
        <v>231</v>
      </c>
      <c r="B26" s="30" t="s">
        <v>235</v>
      </c>
      <c r="C26" s="30"/>
      <c r="D26" s="30"/>
      <c r="E26" s="30"/>
      <c r="F26" s="30"/>
      <c r="G26" s="30"/>
      <c r="H26" s="30"/>
    </row>
    <row r="27" customFormat="false" ht="31.5" hidden="false" customHeight="true" outlineLevel="0" collapsed="false">
      <c r="A27" s="27" t="s">
        <v>231</v>
      </c>
      <c r="B27" s="27" t="s">
        <v>236</v>
      </c>
      <c r="C27" s="27"/>
      <c r="D27" s="27"/>
      <c r="E27" s="27"/>
      <c r="F27" s="27"/>
      <c r="G27" s="27"/>
      <c r="H27" s="27"/>
    </row>
    <row r="28" customFormat="false" ht="31.5" hidden="false" customHeight="true" outlineLevel="0" collapsed="false">
      <c r="A28" s="30" t="s">
        <v>231</v>
      </c>
      <c r="B28" s="30" t="s">
        <v>237</v>
      </c>
      <c r="C28" s="30"/>
      <c r="D28" s="30"/>
      <c r="E28" s="30"/>
      <c r="F28" s="30"/>
      <c r="G28" s="30"/>
      <c r="H28" s="30"/>
    </row>
  </sheetData>
  <mergeCells count="1">
    <mergeCell ref="A1:H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2026-09-06T18:51:47Z</dcterms:created>
  <dc:creator>openpyxl</dc:creator>
  <dc:description/>
  <dc:language>en-US</dc:language>
  <cp:lastModifiedBy/>
  <dcterms:modified xsi:type="dcterms:W3CDTF">2026-09-06T19:38:47Z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