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esiones" sheetId="2" state="visible" r:id="rId2"/>
    <sheet xmlns:r="http://schemas.openxmlformats.org/officeDocument/2006/relationships" name="Proyectos" sheetId="3" state="visible" r:id="rId3"/>
    <sheet xmlns:r="http://schemas.openxmlformats.org/officeDocument/2006/relationships" name="Listas" sheetId="4" state="visible" r:id="rId4"/>
    <sheet xmlns:r="http://schemas.openxmlformats.org/officeDocument/2006/relationships" name="Instrucciones" sheetId="5" state="visible" r:id="rId5"/>
  </sheets>
  <definedNames>
    <definedName name="_xlnm._FilterDatabase" localSheetId="1" hidden="1">'Cesiones'!$A$4:$AD$104</definedName>
    <definedName name="_xlnm._FilterDatabase" localSheetId="2" hidden="1">'Proyectos'!$A$4:$J$104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14D68"/>
      <sz val="11"/>
    </font>
    <font>
      <name val="Calibri"/>
      <b val="1"/>
      <color rgb="0026233F"/>
      <sz val="10"/>
    </font>
    <font>
      <name val="Calibri"/>
      <b val="1"/>
      <color rgb="0026233F"/>
      <sz val="15"/>
    </font>
    <font>
      <name val="Calibri"/>
      <b val="1"/>
      <color rgb="00FFFFFF"/>
      <sz val="10"/>
    </font>
    <font>
      <name val="Calibri"/>
      <color rgb="00274C5E"/>
      <sz val="10"/>
    </font>
    <font>
      <name val="Calibri"/>
      <b val="1"/>
      <color rgb="00274C5E"/>
      <sz val="10"/>
    </font>
    <font>
      <name val="Calibri"/>
      <color rgb="0026233F"/>
      <sz val="10"/>
    </font>
  </fonts>
  <fills count="9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EECEF"/>
      </patternFill>
    </fill>
    <fill>
      <patternFill patternType="solid">
        <fgColor rgb="00E05A47"/>
      </patternFill>
    </fill>
    <fill>
      <patternFill patternType="solid">
        <fgColor rgb="00F7F2FA"/>
      </patternFill>
    </fill>
    <fill>
      <patternFill patternType="solid">
        <fgColor rgb="00FFFFFF"/>
      </patternFill>
    </fill>
    <fill>
      <patternFill patternType="solid">
        <fgColor rgb="00EAF3F8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164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8" fillId="7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center" wrapText="1"/>
    </xf>
    <xf numFmtId="0" fontId="5" fillId="5" borderId="1" pivotButton="0" quotePrefix="0" xfId="0"/>
    <xf numFmtId="164" fontId="0" fillId="3" borderId="1" applyAlignment="1" pivotButton="0" quotePrefix="0" xfId="0">
      <alignment horizontal="center" vertical="center" wrapText="1"/>
    </xf>
    <xf numFmtId="164" fontId="8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ill>
        <patternFill patternType="solid">
          <fgColor rgb="00D9EDE9"/>
        </patternFill>
      </fill>
    </dxf>
    <dxf>
      <fill>
        <patternFill patternType="solid">
          <fgColor rgb="00FFE5A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operativo de las cesiones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'Resumen'!$A$11:$A$13</f>
            </numRef>
          </cat>
          <val>
            <numRef>
              <f>'Resumen'!$B$11:$B$13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Situación de vigencia</a:t>
            </a:r>
          </a:p>
        </rich>
      </tx>
    </title>
    <plotArea>
      <pieChart>
        <varyColors val="1"/>
        <ser>
          <idx val="0"/>
          <order val="0"/>
          <tx>
            <strRef>
              <f>'Resumen'!B16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'Resumen'!$A$17:$A$21</f>
            </numRef>
          </cat>
          <val>
            <numRef>
              <f>'Resumen'!$B$17:$B$21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968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23</row>
      <rowOff>0</rowOff>
    </from>
    <ext cx="4968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esiones" displayName="tblCesiones" ref="A4:AD104" headerRowCount="1">
  <autoFilter ref="A4:AD104"/>
  <tableColumns count="30">
    <tableColumn id="1" name="ID de cesión"/>
    <tableColumn id="2" name="Código de persona"/>
    <tableColumn id="3" name="Nombre artístico o referencia"/>
    <tableColumn id="4" name="Código de proyecto"/>
    <tableColumn id="5" name="Tipo de participación"/>
    <tableColumn id="6" name="Fecha de firma"/>
    <tableColumn id="7" name="Inicio de vigencia"/>
    <tableColumn id="8" name="Fin de vigencia"/>
    <tableColumn id="9" name="Vigencia indefinida"/>
    <tableColumn id="10" name="Territorio"/>
    <tableColumn id="11" name="Detalle territorial"/>
    <tableColumn id="12" name="Web"/>
    <tableColumn id="13" name="Redes sociales orgánicas"/>
    <tableColumn id="14" name="Redes sociales de pago"/>
    <tableColumn id="15" name="Prensa y publicaciones"/>
    <tableColumn id="16" name="Televisión"/>
    <tableColumn id="17" name="Cine"/>
    <tableColumn id="18" name="Plataformas audiovisuales"/>
    <tableColumn id="19" name="Eventos y ferias"/>
    <tableColumn id="20" name="Otros canales autorizados"/>
    <tableColumn id="21" name="Condiciones o restricciones"/>
    <tableColumn id="22" name="Estado de firma"/>
    <tableColumn id="23" name="Referencia del documento"/>
    <tableColumn id="24" name="Ubicación del documento"/>
    <tableColumn id="25" name="Última comprobación interna"/>
    <tableColumn id="26" name="Responsable interno"/>
    <tableColumn id="27" name="Observaciones"/>
    <tableColumn id="28" name="N.º de canales marcados"/>
    <tableColumn id="29" name="Situación de vigencia"/>
    <tableColumn id="30" name="Control operativo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Proyectos" displayName="tblProyectos" ref="A4:J104" headerRowCount="1">
  <autoFilter ref="A4:J104"/>
  <tableColumns count="10">
    <tableColumn id="1" name="Código de proyecto"/>
    <tableColumn id="2" name="Nombre del proyecto"/>
    <tableColumn id="3" name="Empresa o marca"/>
    <tableColumn id="4" name="Fecha de producción"/>
    <tableColumn id="5" name="Responsable interno"/>
    <tableColumn id="6" name="Estado del proyecto"/>
    <tableColumn id="7" name="Observaciones"/>
    <tableColumn id="8" name="Cesiones registradas"/>
    <tableColumn id="9" name="Listas para revisión"/>
    <tableColumn id="10" name="Requieren atenció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3" customWidth="1" min="3" max="3"/>
    <col width="15" customWidth="1" min="4" max="4"/>
    <col width="24" customWidth="1" min="5" max="5"/>
    <col width="15" customWidth="1" min="6" max="6"/>
    <col width="29" customWidth="1" min="7" max="7"/>
    <col width="15" customWidth="1" min="8" max="8"/>
  </cols>
  <sheetData>
    <row r="1" ht="30" customHeight="1">
      <c r="A1" s="1" t="inlineStr">
        <is>
          <t>Registro de cesiones de imagen</t>
        </is>
      </c>
    </row>
    <row r="2" ht="24" customHeight="1">
      <c r="A2" s="2" t="inlineStr">
        <is>
          <t>Control operativo de firma, documentación, canales, territorio y vigencia</t>
        </is>
      </c>
    </row>
    <row r="3">
      <c r="A3" s="3" t="inlineStr">
        <is>
          <t>Fecha de control</t>
        </is>
      </c>
      <c r="B3" s="24" t="n">
        <v>46272</v>
      </c>
      <c r="D3" s="3" t="inlineStr">
        <is>
          <t>Aviso de vencimiento</t>
        </is>
      </c>
      <c r="E3" s="5" t="n">
        <v>30</v>
      </c>
      <c r="G3" s="3" t="inlineStr">
        <is>
          <t>Máximo de días sin revisión</t>
        </is>
      </c>
      <c r="H3" s="5" t="n">
        <v>180</v>
      </c>
    </row>
    <row r="4"/>
    <row r="5">
      <c r="A5" s="3" t="inlineStr">
        <is>
          <t>Cesiones registradas</t>
        </is>
      </c>
      <c r="B5" s="6">
        <f>COUNTIF(Cesiones!$A$5:$A$104,"&lt;&gt;")</f>
        <v/>
      </c>
      <c r="C5" s="3" t="inlineStr">
        <is>
          <t>Listas para revisión</t>
        </is>
      </c>
      <c r="D5" s="6">
        <f>COUNTIF(Cesiones!$AD$5:$AD$104,"LISTA PARA REVISIÓN")</f>
        <v/>
      </c>
      <c r="E5" s="3" t="inlineStr">
        <is>
          <t>Requieren revisión</t>
        </is>
      </c>
      <c r="F5" s="6">
        <f>COUNTIF(Cesiones!$AD$5:$AD$104,"REVISAR:*")</f>
        <v/>
      </c>
      <c r="G5" s="3" t="inlineStr">
        <is>
          <t>No listas</t>
        </is>
      </c>
      <c r="H5" s="6">
        <f>COUNTIF(Cesiones!$AD$5:$AD$104,"NO LISTA:*")</f>
        <v/>
      </c>
    </row>
    <row r="6"/>
    <row r="7">
      <c r="A7" s="3" t="inlineStr">
        <is>
          <t>Firmadas</t>
        </is>
      </c>
      <c r="B7" s="6">
        <f>COUNTIF(Cesiones!$V$5:$V$104,"Firmada")</f>
        <v/>
      </c>
      <c r="C7" s="3" t="inlineStr">
        <is>
          <t>Vencidas</t>
        </is>
      </c>
      <c r="D7" s="6">
        <f>COUNTIF(Cesiones!$AC$5:$AC$104,"Vencida")</f>
        <v/>
      </c>
      <c r="E7" s="3" t="inlineStr">
        <is>
          <t>Vencen pronto</t>
        </is>
      </c>
      <c r="F7" s="6">
        <f>COUNTIF(Cesiones!$AC$5:$AC$104,"Vence pronto")</f>
        <v/>
      </c>
      <c r="G7" s="3" t="inlineStr">
        <is>
          <t>Sin documento completo</t>
        </is>
      </c>
      <c r="H7" s="6">
        <f>COUNTIFS(Cesiones!$A$5:$A$104,"&lt;&gt;",Cesiones!$W$5:$W$104,"")+COUNTIFS(Cesiones!$A$5:$A$104,"&lt;&gt;",Cesiones!$X$5:$X$104,"")-COUNTIFS(Cesiones!$A$5:$A$104,"&lt;&gt;",Cesiones!$W$5:$W$104,"",Cesiones!$X$5:$X$104,"")</f>
        <v/>
      </c>
    </row>
    <row r="8"/>
    <row r="9"/>
    <row r="10">
      <c r="A10" s="7" t="inlineStr">
        <is>
          <t>Estado operativo</t>
        </is>
      </c>
      <c r="B10" s="7" t="inlineStr">
        <is>
          <t>Registros</t>
        </is>
      </c>
    </row>
    <row r="11">
      <c r="A11" s="8" t="inlineStr">
        <is>
          <t>Lista para revisión</t>
        </is>
      </c>
      <c r="B11" s="9">
        <f>COUNTIF(Cesiones!$AD$5:$AD$104,"LISTA PARA REVISIÓN")</f>
        <v/>
      </c>
    </row>
    <row r="12">
      <c r="A12" s="10" t="inlineStr">
        <is>
          <t>Requiere revisión</t>
        </is>
      </c>
      <c r="B12" s="11">
        <f>COUNTIF(Cesiones!$AD$5:$AD$104,"REVISAR:*")</f>
        <v/>
      </c>
    </row>
    <row r="13">
      <c r="A13" s="8" t="inlineStr">
        <is>
          <t>No lista</t>
        </is>
      </c>
      <c r="B13" s="9">
        <f>COUNTIF(Cesiones!$AD$5:$AD$104,"NO LISTA:*")</f>
        <v/>
      </c>
    </row>
    <row r="14"/>
    <row r="15"/>
    <row r="16">
      <c r="A16" s="7" t="inlineStr">
        <is>
          <t>Situación de vigencia</t>
        </is>
      </c>
      <c r="B16" s="7" t="inlineStr">
        <is>
          <t>Registros</t>
        </is>
      </c>
    </row>
    <row r="17">
      <c r="A17" s="8" t="inlineStr">
        <is>
          <t>Vigente</t>
        </is>
      </c>
      <c r="B17" s="9">
        <f>COUNTIF(Cesiones!$AC$5:$AC$104,"Vigente")</f>
        <v/>
      </c>
    </row>
    <row r="18">
      <c r="A18" s="10" t="inlineStr">
        <is>
          <t>Vigente sin fecha final</t>
        </is>
      </c>
      <c r="B18" s="11">
        <f>COUNTIF(Cesiones!$AC$5:$AC$104,"Vigente sin fecha final")</f>
        <v/>
      </c>
    </row>
    <row r="19">
      <c r="A19" s="8" t="inlineStr">
        <is>
          <t>Vence pronto</t>
        </is>
      </c>
      <c r="B19" s="9">
        <f>COUNTIF(Cesiones!$AC$5:$AC$104,"Vence pronto")</f>
        <v/>
      </c>
    </row>
    <row r="20">
      <c r="A20" s="10" t="inlineStr">
        <is>
          <t>Vencida</t>
        </is>
      </c>
      <c r="B20" s="11">
        <f>COUNTIF(Cesiones!$AC$5:$AC$104,"Vencida")</f>
        <v/>
      </c>
    </row>
    <row r="21">
      <c r="A21" s="8" t="inlineStr">
        <is>
          <t>Pendiente o futura</t>
        </is>
      </c>
      <c r="B21" s="9">
        <f>COUNTIF(Cesiones!$AC$5:$AC$104,"Fin pendiente")+COUNTIF(Cesiones!$AC$5:$AC$104,"Sin fecha de inicio")+COUNTIF(Cesiones!$AC$5:$AC$104,"Aún no vigente")</f>
        <v/>
      </c>
    </row>
    <row r="22"/>
    <row r="23"/>
    <row r="24" ht="34" customHeight="1">
      <c r="A24" s="12" t="inlineStr">
        <is>
          <t>“LISTA PARA REVISIÓN” significa que los campos mínimos del control operativo están completos. No sustituye la revisión del documento ni determina su validez.</t>
        </is>
      </c>
      <c r="B24" s="13" t="n"/>
      <c r="C24" s="13" t="n"/>
      <c r="D24" s="13" t="n"/>
      <c r="E24" s="13" t="n"/>
      <c r="F24" s="13" t="n"/>
      <c r="G24" s="13" t="n"/>
      <c r="H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</row>
    <row r="26" ht="28" customHeight="1">
      <c r="A26" s="12" t="inlineStr">
        <is>
          <t>Compruebe el contenido real del documento antes de publicar o reutilizar imágenes.</t>
        </is>
      </c>
      <c r="B26" s="13" t="n"/>
      <c r="C26" s="13" t="n"/>
      <c r="D26" s="13" t="n"/>
      <c r="E26" s="13" t="n"/>
      <c r="F26" s="13" t="n"/>
      <c r="G26" s="13" t="n"/>
      <c r="H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</row>
  </sheetData>
  <mergeCells count="1">
    <mergeCell ref="A1:H1"/>
  </mergeCells>
  <dataValidations count="3">
    <dataValidation sqref="B3" showDropDown="0" showInputMessage="1" showErrorMessage="1" allowBlank="0" errorTitle="Fecha no válida" error="Introduzca una fecha entre 01/01/2000 y 31/12/2100." promptTitle="Fecha de control" prompt="Fecha respecto a la que se comprobará la vigencia." type="date" operator="between">
      <formula1>DATE(2000,1,1)</formula1>
      <formula2>DATE(2100,12,31)</formula2>
    </dataValidation>
    <dataValidation sqref="E3" showDropDown="0" showInputMessage="0" showErrorMessage="1" allowBlank="0" errorTitle="Valor no válido" error="Introduzca un número entero entre 1 y 365." type="whole" operator="between">
      <formula1>1</formula1>
      <formula2>365</formula2>
    </dataValidation>
    <dataValidation sqref="H3" showDropDown="0" showInputMessage="0" showErrorMessage="1" allowBlank="0" errorTitle="Valor no válido" error="Introduzca un número entero entre 1 y 730." type="whole" operator="between">
      <formula1>1</formula1>
      <formula2>730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5" customWidth="1" min="3" max="3"/>
    <col width="17" customWidth="1" min="4" max="4"/>
    <col width="22" customWidth="1" min="5" max="5"/>
    <col width="14" customWidth="1" min="6" max="6"/>
    <col width="15" customWidth="1" min="7" max="7"/>
    <col width="15" customWidth="1" min="8" max="8"/>
    <col width="14" customWidth="1" min="9" max="9"/>
    <col width="18" customWidth="1" min="10" max="10"/>
    <col width="24" customWidth="1" min="11" max="11"/>
    <col width="10" customWidth="1" min="12" max="12"/>
    <col width="20" customWidth="1" min="13" max="13"/>
    <col width="19" customWidth="1" min="14" max="14"/>
    <col width="20" customWidth="1" min="15" max="15"/>
    <col width="12" customWidth="1" min="16" max="16"/>
    <col width="10" customWidth="1" min="17" max="17"/>
    <col width="22" customWidth="1" min="18" max="18"/>
    <col width="17" customWidth="1" min="19" max="19"/>
    <col width="25" customWidth="1" min="20" max="20"/>
    <col width="30" customWidth="1" min="21" max="21"/>
    <col width="16" customWidth="1" min="22" max="22"/>
    <col width="22" customWidth="1" min="23" max="23"/>
    <col width="34" customWidth="1" min="24" max="24"/>
    <col width="20" customWidth="1" min="25" max="25"/>
    <col width="21" customWidth="1" min="26" max="26"/>
    <col width="30" customWidth="1" min="27" max="27"/>
    <col width="16" customWidth="1" min="28" max="28"/>
    <col width="23" customWidth="1" min="29" max="29"/>
    <col width="31" customWidth="1" min="30" max="30"/>
  </cols>
  <sheetData>
    <row r="1" ht="30" customHeight="1">
      <c r="A1" s="1" t="inlineStr">
        <is>
          <t>Registro de cesiones</t>
        </is>
      </c>
    </row>
    <row r="2" ht="24" customHeight="1">
      <c r="A2" s="14" t="inlineStr">
        <is>
          <t>Una fila corresponde a una persona, un proyecto y un conjunto homogéneo de canales, territorio y vigencia.</t>
        </is>
      </c>
    </row>
    <row r="3"/>
    <row r="4" ht="45" customHeight="1">
      <c r="A4" s="7" t="inlineStr">
        <is>
          <t>ID de cesión</t>
        </is>
      </c>
      <c r="B4" s="7" t="inlineStr">
        <is>
          <t>Código de persona</t>
        </is>
      </c>
      <c r="C4" s="7" t="inlineStr">
        <is>
          <t>Nombre artístico o referencia</t>
        </is>
      </c>
      <c r="D4" s="7" t="inlineStr">
        <is>
          <t>Código de proyecto</t>
        </is>
      </c>
      <c r="E4" s="7" t="inlineStr">
        <is>
          <t>Tipo de participación</t>
        </is>
      </c>
      <c r="F4" s="7" t="inlineStr">
        <is>
          <t>Fecha de firma</t>
        </is>
      </c>
      <c r="G4" s="7" t="inlineStr">
        <is>
          <t>Inicio de vigencia</t>
        </is>
      </c>
      <c r="H4" s="7" t="inlineStr">
        <is>
          <t>Fin de vigencia</t>
        </is>
      </c>
      <c r="I4" s="7" t="inlineStr">
        <is>
          <t>Vigencia indefinida</t>
        </is>
      </c>
      <c r="J4" s="7" t="inlineStr">
        <is>
          <t>Territorio</t>
        </is>
      </c>
      <c r="K4" s="7" t="inlineStr">
        <is>
          <t>Detalle territorial</t>
        </is>
      </c>
      <c r="L4" s="7" t="inlineStr">
        <is>
          <t>Web</t>
        </is>
      </c>
      <c r="M4" s="7" t="inlineStr">
        <is>
          <t>Redes sociales orgánicas</t>
        </is>
      </c>
      <c r="N4" s="7" t="inlineStr">
        <is>
          <t>Redes sociales de pago</t>
        </is>
      </c>
      <c r="O4" s="7" t="inlineStr">
        <is>
          <t>Prensa y publicaciones</t>
        </is>
      </c>
      <c r="P4" s="7" t="inlineStr">
        <is>
          <t>Televisión</t>
        </is>
      </c>
      <c r="Q4" s="7" t="inlineStr">
        <is>
          <t>Cine</t>
        </is>
      </c>
      <c r="R4" s="7" t="inlineStr">
        <is>
          <t>Plataformas audiovisuales</t>
        </is>
      </c>
      <c r="S4" s="7" t="inlineStr">
        <is>
          <t>Eventos y ferias</t>
        </is>
      </c>
      <c r="T4" s="7" t="inlineStr">
        <is>
          <t>Otros canales autorizados</t>
        </is>
      </c>
      <c r="U4" s="7" t="inlineStr">
        <is>
          <t>Condiciones o restricciones</t>
        </is>
      </c>
      <c r="V4" s="7" t="inlineStr">
        <is>
          <t>Estado de firma</t>
        </is>
      </c>
      <c r="W4" s="7" t="inlineStr">
        <is>
          <t>Referencia del documento</t>
        </is>
      </c>
      <c r="X4" s="7" t="inlineStr">
        <is>
          <t>Ubicación del documento</t>
        </is>
      </c>
      <c r="Y4" s="7" t="inlineStr">
        <is>
          <t>Última comprobación interna</t>
        </is>
      </c>
      <c r="Z4" s="7" t="inlineStr">
        <is>
          <t>Responsable interno</t>
        </is>
      </c>
      <c r="AA4" s="7" t="inlineStr">
        <is>
          <t>Observaciones</t>
        </is>
      </c>
      <c r="AB4" s="7" t="inlineStr">
        <is>
          <t>N.º de canales marcados</t>
        </is>
      </c>
      <c r="AC4" s="7" t="inlineStr">
        <is>
          <t>Situación de vigencia</t>
        </is>
      </c>
      <c r="AD4" s="7" t="inlineStr">
        <is>
          <t>Control operativo</t>
        </is>
      </c>
    </row>
    <row r="5" ht="30" customHeight="1">
      <c r="A5" s="15" t="inlineStr">
        <is>
          <t>CES-0001</t>
        </is>
      </c>
      <c r="B5" s="15" t="inlineStr">
        <is>
          <t>PER-001</t>
        </is>
      </c>
      <c r="C5" s="15" t="inlineStr">
        <is>
          <t>Lucía Neblina</t>
        </is>
      </c>
      <c r="D5" s="15" t="inlineStr">
        <is>
          <t>PRY-001</t>
        </is>
      </c>
      <c r="E5" s="15" t="inlineStr">
        <is>
          <t>Modelo o figuración</t>
        </is>
      </c>
      <c r="F5" s="25" t="n">
        <v>46091</v>
      </c>
      <c r="G5" s="25" t="n">
        <v>46099</v>
      </c>
      <c r="H5" s="25" t="n">
        <v>46463</v>
      </c>
      <c r="I5" s="17" t="inlineStr">
        <is>
          <t>No</t>
        </is>
      </c>
      <c r="J5" s="15" t="inlineStr">
        <is>
          <t>España</t>
        </is>
      </c>
      <c r="K5" s="15" t="inlineStr"/>
      <c r="L5" s="17" t="inlineStr">
        <is>
          <t>Sí</t>
        </is>
      </c>
      <c r="M5" s="17" t="inlineStr">
        <is>
          <t>Sí</t>
        </is>
      </c>
      <c r="N5" s="17" t="inlineStr">
        <is>
          <t>No</t>
        </is>
      </c>
      <c r="O5" s="17" t="inlineStr">
        <is>
          <t>Sí</t>
        </is>
      </c>
      <c r="P5" s="17" t="inlineStr">
        <is>
          <t>No</t>
        </is>
      </c>
      <c r="Q5" s="17" t="inlineStr">
        <is>
          <t>No</t>
        </is>
      </c>
      <c r="R5" s="17" t="inlineStr">
        <is>
          <t>No</t>
        </is>
      </c>
      <c r="S5" s="17" t="inlineStr">
        <is>
          <t>No</t>
        </is>
      </c>
      <c r="T5" s="15" t="inlineStr"/>
      <c r="U5" s="15" t="inlineStr"/>
      <c r="V5" s="17" t="inlineStr">
        <is>
          <t>Firmada</t>
        </is>
      </c>
      <c r="W5" s="15" t="inlineStr">
        <is>
          <t>DOC-CES-001</t>
        </is>
      </c>
      <c r="X5" s="15" t="inlineStr">
        <is>
          <t>Archivo interno / PRY-001 / Cesiones</t>
        </is>
      </c>
      <c r="Y5" s="25" t="n">
        <v>46254</v>
      </c>
      <c r="Z5" s="15" t="inlineStr">
        <is>
          <t>Marta Solano</t>
        </is>
      </c>
      <c r="AA5" s="15" t="inlineStr"/>
      <c r="AB5" s="18">
        <f>IF($A5="","",COUNTIF($L5:$S5,"Sí")+IF(TRIM($T5)&lt;&gt;"",1,0))</f>
        <v/>
      </c>
      <c r="AC5" s="18">
        <f>IF($A5="","",IF($G5="","Sin fecha de inicio",IF($G5&gt;Resumen!$B$3,"Aún no vigente",IF($I5="Sí","Vigente sin fecha final",IF($H5="","Fin pendiente",IF($H5&lt;Resumen!$B$3,"Vencida",IF($H5&lt;=Resumen!$B$3+Resumen!$E$3,"Vence pronto","Vigente")))))))</f>
        <v/>
      </c>
      <c r="AD5" s="19">
        <f>IF($A5="","",IF($B5="","REVISAR: falta persona",IF($D5="","REVISAR: falta proyecto",IF($V5&lt;&gt;"Firmada","NO LISTA: firma "&amp;LOWER(IF($V5="","sin indicar",$V5)),IF(OR($W5="",$X5=""),"REVISAR: documento incompleto",IF($AB5=0,"NO LISTA: sin canales",IF($J5="","REVISAR: falta territorio",IF(AND($J5="Países concretos",$K5=""),"REVISAR: detalle territorial",IF($G5="","REVISAR: falta inicio",IF(AND($I5&lt;&gt;"Sí",$H5=""),"REVISAR: falta fin",IF($AC5="Aún no vigente","NO LISTA: aún no vigente",IF($AC5="Vencida","NO LISTA: vencida",IF(OR($Y5="",Resumen!$B$3-$Y5&gt;Resumen!$H$3),"REVISAR: comprobación pendiente","LISTA PARA REVISIÓN")))))))))))))</f>
        <v/>
      </c>
    </row>
    <row r="6" ht="30" customHeight="1">
      <c r="A6" s="15" t="inlineStr">
        <is>
          <t>CES-0002</t>
        </is>
      </c>
      <c r="B6" s="15" t="inlineStr">
        <is>
          <t>PER-002</t>
        </is>
      </c>
      <c r="C6" s="15" t="inlineStr">
        <is>
          <t>Bruno Almendro</t>
        </is>
      </c>
      <c r="D6" s="15" t="inlineStr">
        <is>
          <t>PRY-001</t>
        </is>
      </c>
      <c r="E6" s="15" t="inlineStr">
        <is>
          <t>Modelo o figuración</t>
        </is>
      </c>
      <c r="F6" s="25" t="n">
        <v>46092</v>
      </c>
      <c r="G6" s="25" t="n">
        <v>46099</v>
      </c>
      <c r="H6" s="25" t="n">
        <v>46463</v>
      </c>
      <c r="I6" s="17" t="inlineStr">
        <is>
          <t>No</t>
        </is>
      </c>
      <c r="J6" s="15" t="inlineStr">
        <is>
          <t>Unión Europea</t>
        </is>
      </c>
      <c r="K6" s="15" t="inlineStr"/>
      <c r="L6" s="17" t="inlineStr">
        <is>
          <t>Sí</t>
        </is>
      </c>
      <c r="M6" s="17" t="inlineStr">
        <is>
          <t>Sí</t>
        </is>
      </c>
      <c r="N6" s="17" t="inlineStr">
        <is>
          <t>Sí</t>
        </is>
      </c>
      <c r="O6" s="17" t="inlineStr">
        <is>
          <t>No</t>
        </is>
      </c>
      <c r="P6" s="17" t="inlineStr">
        <is>
          <t>No</t>
        </is>
      </c>
      <c r="Q6" s="17" t="inlineStr">
        <is>
          <t>No</t>
        </is>
      </c>
      <c r="R6" s="17" t="inlineStr">
        <is>
          <t>No</t>
        </is>
      </c>
      <c r="S6" s="17" t="inlineStr">
        <is>
          <t>No</t>
        </is>
      </c>
      <c r="T6" s="15" t="inlineStr"/>
      <c r="U6" s="15" t="inlineStr"/>
      <c r="V6" s="17" t="inlineStr">
        <is>
          <t>Pendiente</t>
        </is>
      </c>
      <c r="W6" s="15" t="inlineStr">
        <is>
          <t>DOC-CES-002</t>
        </is>
      </c>
      <c r="X6" s="15" t="inlineStr">
        <is>
          <t>Archivo interno / PRY-001 / Pendientes</t>
        </is>
      </c>
      <c r="Y6" s="25" t="n">
        <v>46254</v>
      </c>
      <c r="Z6" s="15" t="inlineStr">
        <is>
          <t>Marta Solano</t>
        </is>
      </c>
      <c r="AA6" s="15" t="inlineStr"/>
      <c r="AB6" s="18">
        <f>IF($A6="","",COUNTIF($L6:$S6,"Sí")+IF(TRIM($T6)&lt;&gt;"",1,0))</f>
        <v/>
      </c>
      <c r="AC6" s="18">
        <f>IF($A6="","",IF($G6="","Sin fecha de inicio",IF($G6&gt;Resumen!$B$3,"Aún no vigente",IF($I6="Sí","Vigente sin fecha final",IF($H6="","Fin pendiente",IF($H6&lt;Resumen!$B$3,"Vencida",IF($H6&lt;=Resumen!$B$3+Resumen!$E$3,"Vence pronto","Vigente")))))))</f>
        <v/>
      </c>
      <c r="AD6" s="19">
        <f>IF($A6="","",IF($B6="","REVISAR: falta persona",IF($D6="","REVISAR: falta proyecto",IF($V6&lt;&gt;"Firmada","NO LISTA: firma "&amp;LOWER(IF($V6="","sin indicar",$V6)),IF(OR($W6="",$X6=""),"REVISAR: documento incompleto",IF($AB6=0,"NO LISTA: sin canales",IF($J6="","REVISAR: falta territorio",IF(AND($J6="Países concretos",$K6=""),"REVISAR: detalle territorial",IF($G6="","REVISAR: falta inicio",IF(AND($I6&lt;&gt;"Sí",$H6=""),"REVISAR: falta fin",IF($AC6="Aún no vigente","NO LISTA: aún no vigente",IF($AC6="Vencida","NO LISTA: vencida",IF(OR($Y6="",Resumen!$B$3-$Y6&gt;Resumen!$H$3),"REVISAR: comprobación pendiente","LISTA PARA REVISIÓN")))))))))))))</f>
        <v/>
      </c>
    </row>
    <row r="7" ht="30" customHeight="1">
      <c r="A7" s="15" t="inlineStr">
        <is>
          <t>CES-0003</t>
        </is>
      </c>
      <c r="B7" s="15" t="inlineStr">
        <is>
          <t>PER-003</t>
        </is>
      </c>
      <c r="C7" s="15" t="inlineStr">
        <is>
          <t>Vega del Río</t>
        </is>
      </c>
      <c r="D7" s="15" t="inlineStr">
        <is>
          <t>PRY-002</t>
        </is>
      </c>
      <c r="E7" s="15" t="inlineStr">
        <is>
          <t>Intérprete</t>
        </is>
      </c>
      <c r="F7" s="25" t="n">
        <v>46144</v>
      </c>
      <c r="G7" s="25" t="n">
        <v>46154</v>
      </c>
      <c r="H7" s="25" t="n">
        <v>46884</v>
      </c>
      <c r="I7" s="17" t="inlineStr">
        <is>
          <t>No</t>
        </is>
      </c>
      <c r="J7" s="15" t="inlineStr">
        <is>
          <t>Mundial</t>
        </is>
      </c>
      <c r="K7" s="15" t="inlineStr"/>
      <c r="L7" s="17" t="inlineStr">
        <is>
          <t>Sí</t>
        </is>
      </c>
      <c r="M7" s="17" t="inlineStr">
        <is>
          <t>No</t>
        </is>
      </c>
      <c r="N7" s="17" t="inlineStr">
        <is>
          <t>No</t>
        </is>
      </c>
      <c r="O7" s="17" t="inlineStr">
        <is>
          <t>No</t>
        </is>
      </c>
      <c r="P7" s="17" t="inlineStr">
        <is>
          <t>Sí</t>
        </is>
      </c>
      <c r="Q7" s="17" t="inlineStr">
        <is>
          <t>No</t>
        </is>
      </c>
      <c r="R7" s="17" t="inlineStr">
        <is>
          <t>Sí</t>
        </is>
      </c>
      <c r="S7" s="17" t="inlineStr">
        <is>
          <t>No</t>
        </is>
      </c>
      <c r="T7" s="15" t="inlineStr"/>
      <c r="U7" s="15" t="inlineStr"/>
      <c r="V7" s="17" t="inlineStr">
        <is>
          <t>Firmada</t>
        </is>
      </c>
      <c r="W7" s="15" t="inlineStr">
        <is>
          <t>DOC-CES-003</t>
        </is>
      </c>
      <c r="X7" s="15" t="inlineStr">
        <is>
          <t>Archivo interno / PRY-002 / Cesiones</t>
        </is>
      </c>
      <c r="Y7" s="25" t="n">
        <v>46266</v>
      </c>
      <c r="Z7" s="15" t="inlineStr">
        <is>
          <t>Iván Robleda</t>
        </is>
      </c>
      <c r="AA7" s="15" t="inlineStr"/>
      <c r="AB7" s="18">
        <f>IF($A7="","",COUNTIF($L7:$S7,"Sí")+IF(TRIM($T7)&lt;&gt;"",1,0))</f>
        <v/>
      </c>
      <c r="AC7" s="18">
        <f>IF($A7="","",IF($G7="","Sin fecha de inicio",IF($G7&gt;Resumen!$B$3,"Aún no vigente",IF($I7="Sí","Vigente sin fecha final",IF($H7="","Fin pendiente",IF($H7&lt;Resumen!$B$3,"Vencida",IF($H7&lt;=Resumen!$B$3+Resumen!$E$3,"Vence pronto","Vigente")))))))</f>
        <v/>
      </c>
      <c r="AD7" s="19">
        <f>IF($A7="","",IF($B7="","REVISAR: falta persona",IF($D7="","REVISAR: falta proyecto",IF($V7&lt;&gt;"Firmada","NO LISTA: firma "&amp;LOWER(IF($V7="","sin indicar",$V7)),IF(OR($W7="",$X7=""),"REVISAR: documento incompleto",IF($AB7=0,"NO LISTA: sin canales",IF($J7="","REVISAR: falta territorio",IF(AND($J7="Países concretos",$K7=""),"REVISAR: detalle territorial",IF($G7="","REVISAR: falta inicio",IF(AND($I7&lt;&gt;"Sí",$H7=""),"REVISAR: falta fin",IF($AC7="Aún no vigente","NO LISTA: aún no vigente",IF($AC7="Vencida","NO LISTA: vencida",IF(OR($Y7="",Resumen!$B$3-$Y7&gt;Resumen!$H$3),"REVISAR: comprobación pendiente","LISTA PARA REVISIÓN")))))))))))))</f>
        <v/>
      </c>
    </row>
    <row r="8" ht="30" customHeight="1">
      <c r="A8" s="15" t="inlineStr">
        <is>
          <t>CES-0004</t>
        </is>
      </c>
      <c r="B8" s="15" t="inlineStr">
        <is>
          <t>PER-004</t>
        </is>
      </c>
      <c r="C8" s="15" t="inlineStr">
        <is>
          <t>Tomás Celeste</t>
        </is>
      </c>
      <c r="D8" s="15" t="inlineStr">
        <is>
          <t>PRY-002</t>
        </is>
      </c>
      <c r="E8" s="15" t="inlineStr">
        <is>
          <t>Intérprete</t>
        </is>
      </c>
      <c r="F8" s="25" t="n">
        <v>46146</v>
      </c>
      <c r="G8" s="25" t="n">
        <v>46154</v>
      </c>
      <c r="H8" s="25" t="n">
        <v>46265</v>
      </c>
      <c r="I8" s="17" t="inlineStr">
        <is>
          <t>No</t>
        </is>
      </c>
      <c r="J8" s="15" t="inlineStr">
        <is>
          <t>España</t>
        </is>
      </c>
      <c r="K8" s="15" t="inlineStr"/>
      <c r="L8" s="17" t="inlineStr">
        <is>
          <t>Sí</t>
        </is>
      </c>
      <c r="M8" s="17" t="inlineStr">
        <is>
          <t>No</t>
        </is>
      </c>
      <c r="N8" s="17" t="inlineStr">
        <is>
          <t>No</t>
        </is>
      </c>
      <c r="O8" s="17" t="inlineStr">
        <is>
          <t>No</t>
        </is>
      </c>
      <c r="P8" s="17" t="inlineStr">
        <is>
          <t>No</t>
        </is>
      </c>
      <c r="Q8" s="17" t="inlineStr">
        <is>
          <t>No</t>
        </is>
      </c>
      <c r="R8" s="17" t="inlineStr">
        <is>
          <t>Sí</t>
        </is>
      </c>
      <c r="S8" s="17" t="inlineStr">
        <is>
          <t>No</t>
        </is>
      </c>
      <c r="T8" s="15" t="inlineStr"/>
      <c r="U8" s="15" t="inlineStr"/>
      <c r="V8" s="17" t="inlineStr">
        <is>
          <t>Firmada</t>
        </is>
      </c>
      <c r="W8" s="15" t="inlineStr">
        <is>
          <t>DOC-CES-004</t>
        </is>
      </c>
      <c r="X8" s="15" t="inlineStr">
        <is>
          <t>Archivo interno / PRY-002 / Cesiones</t>
        </is>
      </c>
      <c r="Y8" s="25" t="n">
        <v>46249</v>
      </c>
      <c r="Z8" s="15" t="inlineStr">
        <is>
          <t>Iván Robleda</t>
        </is>
      </c>
      <c r="AA8" s="15" t="inlineStr"/>
      <c r="AB8" s="18">
        <f>IF($A8="","",COUNTIF($L8:$S8,"Sí")+IF(TRIM($T8)&lt;&gt;"",1,0))</f>
        <v/>
      </c>
      <c r="AC8" s="18">
        <f>IF($A8="","",IF($G8="","Sin fecha de inicio",IF($G8&gt;Resumen!$B$3,"Aún no vigente",IF($I8="Sí","Vigente sin fecha final",IF($H8="","Fin pendiente",IF($H8&lt;Resumen!$B$3,"Vencida",IF($H8&lt;=Resumen!$B$3+Resumen!$E$3,"Vence pronto","Vigente")))))))</f>
        <v/>
      </c>
      <c r="AD8" s="19">
        <f>IF($A8="","",IF($B8="","REVISAR: falta persona",IF($D8="","REVISAR: falta proyecto",IF($V8&lt;&gt;"Firmada","NO LISTA: firma "&amp;LOWER(IF($V8="","sin indicar",$V8)),IF(OR($W8="",$X8=""),"REVISAR: documento incompleto",IF($AB8=0,"NO LISTA: sin canales",IF($J8="","REVISAR: falta territorio",IF(AND($J8="Países concretos",$K8=""),"REVISAR: detalle territorial",IF($G8="","REVISAR: falta inicio",IF(AND($I8&lt;&gt;"Sí",$H8=""),"REVISAR: falta fin",IF($AC8="Aún no vigente","NO LISTA: aún no vigente",IF($AC8="Vencida","NO LISTA: vencida",IF(OR($Y8="",Resumen!$B$3-$Y8&gt;Resumen!$H$3),"REVISAR: comprobación pendiente","LISTA PARA REVISIÓN")))))))))))))</f>
        <v/>
      </c>
    </row>
    <row r="9" ht="30" customHeight="1">
      <c r="A9" s="15" t="inlineStr">
        <is>
          <t>CES-0005</t>
        </is>
      </c>
      <c r="B9" s="15" t="inlineStr">
        <is>
          <t>PER-005</t>
        </is>
      </c>
      <c r="C9" s="15" t="inlineStr">
        <is>
          <t>Alma Mirador</t>
        </is>
      </c>
      <c r="D9" s="15" t="inlineStr">
        <is>
          <t>PRY-003</t>
        </is>
      </c>
      <c r="E9" s="15" t="inlineStr">
        <is>
          <t>Asistente a evento</t>
        </is>
      </c>
      <c r="F9" s="25" t="n">
        <v>46266</v>
      </c>
      <c r="G9" s="25" t="n">
        <v>46285</v>
      </c>
      <c r="H9" s="25" t="n">
        <v>46650</v>
      </c>
      <c r="I9" s="17" t="inlineStr">
        <is>
          <t>No</t>
        </is>
      </c>
      <c r="J9" s="15" t="inlineStr">
        <is>
          <t>España</t>
        </is>
      </c>
      <c r="K9" s="15" t="inlineStr"/>
      <c r="L9" s="17" t="inlineStr">
        <is>
          <t>No</t>
        </is>
      </c>
      <c r="M9" s="17" t="inlineStr">
        <is>
          <t>Sí</t>
        </is>
      </c>
      <c r="N9" s="17" t="inlineStr">
        <is>
          <t>No</t>
        </is>
      </c>
      <c r="O9" s="17" t="inlineStr">
        <is>
          <t>No</t>
        </is>
      </c>
      <c r="P9" s="17" t="inlineStr">
        <is>
          <t>No</t>
        </is>
      </c>
      <c r="Q9" s="17" t="inlineStr">
        <is>
          <t>No</t>
        </is>
      </c>
      <c r="R9" s="17" t="inlineStr">
        <is>
          <t>No</t>
        </is>
      </c>
      <c r="S9" s="17" t="inlineStr">
        <is>
          <t>Sí</t>
        </is>
      </c>
      <c r="T9" s="15" t="inlineStr"/>
      <c r="U9" s="15" t="inlineStr"/>
      <c r="V9" s="17" t="inlineStr">
        <is>
          <t>Firmada</t>
        </is>
      </c>
      <c r="W9" s="15" t="inlineStr">
        <is>
          <t>DOC-CES-005</t>
        </is>
      </c>
      <c r="X9" s="15" t="inlineStr">
        <is>
          <t>Archivo interno / PRY-003 / Cesiones</t>
        </is>
      </c>
      <c r="Y9" s="25" t="n">
        <v>46267</v>
      </c>
      <c r="Z9" s="15" t="inlineStr">
        <is>
          <t>Clara Montejo</t>
        </is>
      </c>
      <c r="AA9" s="15" t="inlineStr"/>
      <c r="AB9" s="18">
        <f>IF($A9="","",COUNTIF($L9:$S9,"Sí")+IF(TRIM($T9)&lt;&gt;"",1,0))</f>
        <v/>
      </c>
      <c r="AC9" s="18">
        <f>IF($A9="","",IF($G9="","Sin fecha de inicio",IF($G9&gt;Resumen!$B$3,"Aún no vigente",IF($I9="Sí","Vigente sin fecha final",IF($H9="","Fin pendiente",IF($H9&lt;Resumen!$B$3,"Vencida",IF($H9&lt;=Resumen!$B$3+Resumen!$E$3,"Vence pronto","Vigente")))))))</f>
        <v/>
      </c>
      <c r="AD9" s="19">
        <f>IF($A9="","",IF($B9="","REVISAR: falta persona",IF($D9="","REVISAR: falta proyecto",IF($V9&lt;&gt;"Firmada","NO LISTA: firma "&amp;LOWER(IF($V9="","sin indicar",$V9)),IF(OR($W9="",$X9=""),"REVISAR: documento incompleto",IF($AB9=0,"NO LISTA: sin canales",IF($J9="","REVISAR: falta territorio",IF(AND($J9="Países concretos",$K9=""),"REVISAR: detalle territorial",IF($G9="","REVISAR: falta inicio",IF(AND($I9&lt;&gt;"Sí",$H9=""),"REVISAR: falta fin",IF($AC9="Aún no vigente","NO LISTA: aún no vigente",IF($AC9="Vencida","NO LISTA: vencida",IF(OR($Y9="",Resumen!$B$3-$Y9&gt;Resumen!$H$3),"REVISAR: comprobación pendiente","LISTA PARA REVISIÓN")))))))))))))</f>
        <v/>
      </c>
    </row>
    <row r="10" ht="30" customHeight="1">
      <c r="A10" s="15" t="inlineStr">
        <is>
          <t>CES-0006</t>
        </is>
      </c>
      <c r="B10" s="15" t="inlineStr">
        <is>
          <t>PER-006</t>
        </is>
      </c>
      <c r="C10" s="15" t="inlineStr">
        <is>
          <t>Leo Campanario</t>
        </is>
      </c>
      <c r="D10" s="15" t="inlineStr">
        <is>
          <t>PRY-004</t>
        </is>
      </c>
      <c r="E10" s="15" t="inlineStr">
        <is>
          <t>Entrevista</t>
        </is>
      </c>
      <c r="F10" s="25" t="n">
        <v>46054</v>
      </c>
      <c r="G10" s="25" t="n">
        <v>46060</v>
      </c>
      <c r="H10" s="25" t="n"/>
      <c r="I10" s="17" t="inlineStr">
        <is>
          <t>Sí</t>
        </is>
      </c>
      <c r="J10" s="15" t="inlineStr">
        <is>
          <t>Mundial</t>
        </is>
      </c>
      <c r="K10" s="15" t="inlineStr"/>
      <c r="L10" s="17" t="inlineStr">
        <is>
          <t>Sí</t>
        </is>
      </c>
      <c r="M10" s="17" t="inlineStr">
        <is>
          <t>Sí</t>
        </is>
      </c>
      <c r="N10" s="17" t="inlineStr">
        <is>
          <t>No</t>
        </is>
      </c>
      <c r="O10" s="17" t="inlineStr">
        <is>
          <t>No</t>
        </is>
      </c>
      <c r="P10" s="17" t="inlineStr">
        <is>
          <t>No</t>
        </is>
      </c>
      <c r="Q10" s="17" t="inlineStr">
        <is>
          <t>No</t>
        </is>
      </c>
      <c r="R10" s="17" t="inlineStr">
        <is>
          <t>Sí</t>
        </is>
      </c>
      <c r="S10" s="17" t="inlineStr">
        <is>
          <t>No</t>
        </is>
      </c>
      <c r="T10" s="15" t="inlineStr"/>
      <c r="U10" s="15" t="inlineStr"/>
      <c r="V10" s="17" t="inlineStr">
        <is>
          <t>Firmada</t>
        </is>
      </c>
      <c r="W10" s="15" t="inlineStr">
        <is>
          <t>DOC-CES-006</t>
        </is>
      </c>
      <c r="X10" s="15" t="inlineStr">
        <is>
          <t>Archivo interno / PRY-004 / Cesiones</t>
        </is>
      </c>
      <c r="Y10" s="25" t="n">
        <v>46068</v>
      </c>
      <c r="Z10" s="15" t="inlineStr">
        <is>
          <t>Sergio Linar</t>
        </is>
      </c>
      <c r="AA10" s="15" t="inlineStr"/>
      <c r="AB10" s="18">
        <f>IF($A10="","",COUNTIF($L10:$S10,"Sí")+IF(TRIM($T10)&lt;&gt;"",1,0))</f>
        <v/>
      </c>
      <c r="AC10" s="18">
        <f>IF($A10="","",IF($G10="","Sin fecha de inicio",IF($G10&gt;Resumen!$B$3,"Aún no vigente",IF($I10="Sí","Vigente sin fecha final",IF($H10="","Fin pendiente",IF($H10&lt;Resumen!$B$3,"Vencida",IF($H10&lt;=Resumen!$B$3+Resumen!$E$3,"Vence pronto","Vigente")))))))</f>
        <v/>
      </c>
      <c r="AD10" s="19">
        <f>IF($A10="","",IF($B10="","REVISAR: falta persona",IF($D10="","REVISAR: falta proyecto",IF($V10&lt;&gt;"Firmada","NO LISTA: firma "&amp;LOWER(IF($V10="","sin indicar",$V10)),IF(OR($W10="",$X10=""),"REVISAR: documento incompleto",IF($AB10=0,"NO LISTA: sin canales",IF($J10="","REVISAR: falta territorio",IF(AND($J10="Países concretos",$K10=""),"REVISAR: detalle territorial",IF($G10="","REVISAR: falta inicio",IF(AND($I10&lt;&gt;"Sí",$H10=""),"REVISAR: falta fin",IF($AC10="Aún no vigente","NO LISTA: aún no vigente",IF($AC10="Vencida","NO LISTA: vencida",IF(OR($Y10="",Resumen!$B$3-$Y10&gt;Resumen!$H$3),"REVISAR: comprobación pendiente","LISTA PARA REVISIÓN")))))))))))))</f>
        <v/>
      </c>
    </row>
    <row r="11" ht="30" customHeight="1">
      <c r="A11" s="15" t="inlineStr">
        <is>
          <t>CES-0007</t>
        </is>
      </c>
      <c r="B11" s="15" t="inlineStr">
        <is>
          <t>PER-007</t>
        </is>
      </c>
      <c r="C11" s="15" t="inlineStr">
        <is>
          <t>Inés Horizonte</t>
        </is>
      </c>
      <c r="D11" s="15" t="inlineStr">
        <is>
          <t>PRY-004</t>
        </is>
      </c>
      <c r="E11" s="15" t="inlineStr">
        <is>
          <t>Testimonio</t>
        </is>
      </c>
      <c r="F11" s="25" t="n">
        <v>46056</v>
      </c>
      <c r="G11" s="25" t="n">
        <v>46060</v>
      </c>
      <c r="H11" s="25" t="n">
        <v>46295</v>
      </c>
      <c r="I11" s="17" t="inlineStr">
        <is>
          <t>No</t>
        </is>
      </c>
      <c r="J11" s="15" t="inlineStr">
        <is>
          <t>España</t>
        </is>
      </c>
      <c r="K11" s="15" t="inlineStr"/>
      <c r="L11" s="17" t="inlineStr">
        <is>
          <t>Sí</t>
        </is>
      </c>
      <c r="M11" s="17" t="inlineStr">
        <is>
          <t>Sí</t>
        </is>
      </c>
      <c r="N11" s="17" t="inlineStr">
        <is>
          <t>No</t>
        </is>
      </c>
      <c r="O11" s="17" t="inlineStr">
        <is>
          <t>No</t>
        </is>
      </c>
      <c r="P11" s="17" t="inlineStr">
        <is>
          <t>No</t>
        </is>
      </c>
      <c r="Q11" s="17" t="inlineStr">
        <is>
          <t>No</t>
        </is>
      </c>
      <c r="R11" s="17" t="inlineStr">
        <is>
          <t>No</t>
        </is>
      </c>
      <c r="S11" s="17" t="inlineStr">
        <is>
          <t>No</t>
        </is>
      </c>
      <c r="T11" s="15" t="inlineStr"/>
      <c r="U11" s="15" t="inlineStr"/>
      <c r="V11" s="17" t="inlineStr">
        <is>
          <t>Firmada</t>
        </is>
      </c>
      <c r="W11" s="15" t="inlineStr">
        <is>
          <t>DOC-CES-007</t>
        </is>
      </c>
      <c r="X11" s="15" t="inlineStr">
        <is>
          <t>Archivo interno / PRY-004 / Cesiones</t>
        </is>
      </c>
      <c r="Y11" s="25" t="n">
        <v>46269</v>
      </c>
      <c r="Z11" s="15" t="inlineStr">
        <is>
          <t>Sergio Linar</t>
        </is>
      </c>
      <c r="AA11" s="15" t="inlineStr"/>
      <c r="AB11" s="18">
        <f>IF($A11="","",COUNTIF($L11:$S11,"Sí")+IF(TRIM($T11)&lt;&gt;"",1,0))</f>
        <v/>
      </c>
      <c r="AC11" s="18">
        <f>IF($A11="","",IF($G11="","Sin fecha de inicio",IF($G11&gt;Resumen!$B$3,"Aún no vigente",IF($I11="Sí","Vigente sin fecha final",IF($H11="","Fin pendiente",IF($H11&lt;Resumen!$B$3,"Vencida",IF($H11&lt;=Resumen!$B$3+Resumen!$E$3,"Vence pronto","Vigente")))))))</f>
        <v/>
      </c>
      <c r="AD11" s="19">
        <f>IF($A11="","",IF($B11="","REVISAR: falta persona",IF($D11="","REVISAR: falta proyecto",IF($V11&lt;&gt;"Firmada","NO LISTA: firma "&amp;LOWER(IF($V11="","sin indicar",$V11)),IF(OR($W11="",$X11=""),"REVISAR: documento incompleto",IF($AB11=0,"NO LISTA: sin canales",IF($J11="","REVISAR: falta territorio",IF(AND($J11="Países concretos",$K11=""),"REVISAR: detalle territorial",IF($G11="","REVISAR: falta inicio",IF(AND($I11&lt;&gt;"Sí",$H11=""),"REVISAR: falta fin",IF($AC11="Aún no vigente","NO LISTA: aún no vigente",IF($AC11="Vencida","NO LISTA: vencida",IF(OR($Y11="",Resumen!$B$3-$Y11&gt;Resumen!$H$3),"REVISAR: comprobación pendiente","LISTA PARA REVISIÓN")))))))))))))</f>
        <v/>
      </c>
    </row>
    <row r="12" ht="30" customHeight="1">
      <c r="A12" s="15" t="inlineStr">
        <is>
          <t>CES-0008</t>
        </is>
      </c>
      <c r="B12" s="15" t="inlineStr">
        <is>
          <t>PER-008</t>
        </is>
      </c>
      <c r="C12" s="15" t="inlineStr">
        <is>
          <t>Gael de la Plaza</t>
        </is>
      </c>
      <c r="D12" s="15" t="inlineStr">
        <is>
          <t>PRY-005</t>
        </is>
      </c>
      <c r="E12" s="15" t="inlineStr">
        <is>
          <t>Modelo o figuración</t>
        </is>
      </c>
      <c r="F12" s="25" t="n">
        <v>46198</v>
      </c>
      <c r="G12" s="25" t="n">
        <v>46204</v>
      </c>
      <c r="H12" s="25" t="n">
        <v>46568</v>
      </c>
      <c r="I12" s="17" t="inlineStr">
        <is>
          <t>No</t>
        </is>
      </c>
      <c r="J12" s="15" t="inlineStr">
        <is>
          <t>Países concretos</t>
        </is>
      </c>
      <c r="K12" s="15" t="inlineStr"/>
      <c r="L12" s="17" t="inlineStr">
        <is>
          <t>Sí</t>
        </is>
      </c>
      <c r="M12" s="17" t="inlineStr">
        <is>
          <t>No</t>
        </is>
      </c>
      <c r="N12" s="17" t="inlineStr">
        <is>
          <t>No</t>
        </is>
      </c>
      <c r="O12" s="17" t="inlineStr">
        <is>
          <t>Sí</t>
        </is>
      </c>
      <c r="P12" s="17" t="inlineStr">
        <is>
          <t>No</t>
        </is>
      </c>
      <c r="Q12" s="17" t="inlineStr">
        <is>
          <t>No</t>
        </is>
      </c>
      <c r="R12" s="17" t="inlineStr">
        <is>
          <t>No</t>
        </is>
      </c>
      <c r="S12" s="17" t="inlineStr">
        <is>
          <t>No</t>
        </is>
      </c>
      <c r="T12" s="15" t="inlineStr"/>
      <c r="U12" s="15" t="inlineStr"/>
      <c r="V12" s="17" t="inlineStr">
        <is>
          <t>Firmada</t>
        </is>
      </c>
      <c r="W12" s="15" t="inlineStr">
        <is>
          <t>DOC-CES-008</t>
        </is>
      </c>
      <c r="X12" s="15" t="inlineStr">
        <is>
          <t>Archivo interno / PRY-005 / Cesiones</t>
        </is>
      </c>
      <c r="Y12" s="25" t="n">
        <v>46262</v>
      </c>
      <c r="Z12" s="15" t="inlineStr">
        <is>
          <t>Marta Solano</t>
        </is>
      </c>
      <c r="AA12" s="15" t="inlineStr"/>
      <c r="AB12" s="18">
        <f>IF($A12="","",COUNTIF($L12:$S12,"Sí")+IF(TRIM($T12)&lt;&gt;"",1,0))</f>
        <v/>
      </c>
      <c r="AC12" s="18">
        <f>IF($A12="","",IF($G12="","Sin fecha de inicio",IF($G12&gt;Resumen!$B$3,"Aún no vigente",IF($I12="Sí","Vigente sin fecha final",IF($H12="","Fin pendiente",IF($H12&lt;Resumen!$B$3,"Vencida",IF($H12&lt;=Resumen!$B$3+Resumen!$E$3,"Vence pronto","Vigente")))))))</f>
        <v/>
      </c>
      <c r="AD12" s="19">
        <f>IF($A12="","",IF($B12="","REVISAR: falta persona",IF($D12="","REVISAR: falta proyecto",IF($V12&lt;&gt;"Firmada","NO LISTA: firma "&amp;LOWER(IF($V12="","sin indicar",$V12)),IF(OR($W12="",$X12=""),"REVISAR: documento incompleto",IF($AB12=0,"NO LISTA: sin canales",IF($J12="","REVISAR: falta territorio",IF(AND($J12="Países concretos",$K12=""),"REVISAR: detalle territorial",IF($G12="","REVISAR: falta inicio",IF(AND($I12&lt;&gt;"Sí",$H12=""),"REVISAR: falta fin",IF($AC12="Aún no vigente","NO LISTA: aún no vigente",IF($AC12="Vencida","NO LISTA: vencida",IF(OR($Y12="",Resumen!$B$3-$Y12&gt;Resumen!$H$3),"REVISAR: comprobación pendiente","LISTA PARA REVISIÓN")))))))))))))</f>
        <v/>
      </c>
    </row>
    <row r="13" ht="30" customHeight="1">
      <c r="A13" s="15" t="inlineStr">
        <is>
          <t>CES-0009</t>
        </is>
      </c>
      <c r="B13" s="15" t="inlineStr">
        <is>
          <t>PER-009</t>
        </is>
      </c>
      <c r="C13" s="15" t="inlineStr">
        <is>
          <t>Noa Ventisca</t>
        </is>
      </c>
      <c r="D13" s="15" t="inlineStr">
        <is>
          <t>PRY-005</t>
        </is>
      </c>
      <c r="E13" s="15" t="inlineStr">
        <is>
          <t>Modelo o figuración</t>
        </is>
      </c>
      <c r="F13" s="25" t="n">
        <v>46199</v>
      </c>
      <c r="G13" s="25" t="n">
        <v>46204</v>
      </c>
      <c r="H13" s="25" t="n">
        <v>46568</v>
      </c>
      <c r="I13" s="17" t="inlineStr">
        <is>
          <t>No</t>
        </is>
      </c>
      <c r="J13" s="15" t="inlineStr">
        <is>
          <t>Unión Europea</t>
        </is>
      </c>
      <c r="K13" s="15" t="inlineStr"/>
      <c r="L13" s="17" t="inlineStr">
        <is>
          <t>No</t>
        </is>
      </c>
      <c r="M13" s="17" t="inlineStr">
        <is>
          <t>No</t>
        </is>
      </c>
      <c r="N13" s="17" t="inlineStr">
        <is>
          <t>No</t>
        </is>
      </c>
      <c r="O13" s="17" t="inlineStr">
        <is>
          <t>No</t>
        </is>
      </c>
      <c r="P13" s="17" t="inlineStr">
        <is>
          <t>No</t>
        </is>
      </c>
      <c r="Q13" s="17" t="inlineStr">
        <is>
          <t>No</t>
        </is>
      </c>
      <c r="R13" s="17" t="inlineStr">
        <is>
          <t>No</t>
        </is>
      </c>
      <c r="S13" s="17" t="inlineStr">
        <is>
          <t>No</t>
        </is>
      </c>
      <c r="T13" s="15" t="inlineStr"/>
      <c r="U13" s="15" t="inlineStr"/>
      <c r="V13" s="17" t="inlineStr">
        <is>
          <t>Firmada</t>
        </is>
      </c>
      <c r="W13" s="15" t="inlineStr">
        <is>
          <t>DOC-CES-009</t>
        </is>
      </c>
      <c r="X13" s="15" t="inlineStr">
        <is>
          <t>Archivo interno / PRY-005 / Cesiones</t>
        </is>
      </c>
      <c r="Y13" s="25" t="n">
        <v>46262</v>
      </c>
      <c r="Z13" s="15" t="inlineStr">
        <is>
          <t>Marta Solano</t>
        </is>
      </c>
      <c r="AA13" s="15" t="inlineStr"/>
      <c r="AB13" s="18">
        <f>IF($A13="","",COUNTIF($L13:$S13,"Sí")+IF(TRIM($T13)&lt;&gt;"",1,0))</f>
        <v/>
      </c>
      <c r="AC13" s="18">
        <f>IF($A13="","",IF($G13="","Sin fecha de inicio",IF($G13&gt;Resumen!$B$3,"Aún no vigente",IF($I13="Sí","Vigente sin fecha final",IF($H13="","Fin pendiente",IF($H13&lt;Resumen!$B$3,"Vencida",IF($H13&lt;=Resumen!$B$3+Resumen!$E$3,"Vence pronto","Vigente")))))))</f>
        <v/>
      </c>
      <c r="AD13" s="19">
        <f>IF($A13="","",IF($B13="","REVISAR: falta persona",IF($D13="","REVISAR: falta proyecto",IF($V13&lt;&gt;"Firmada","NO LISTA: firma "&amp;LOWER(IF($V13="","sin indicar",$V13)),IF(OR($W13="",$X13=""),"REVISAR: documento incompleto",IF($AB13=0,"NO LISTA: sin canales",IF($J13="","REVISAR: falta territorio",IF(AND($J13="Países concretos",$K13=""),"REVISAR: detalle territorial",IF($G13="","REVISAR: falta inicio",IF(AND($I13&lt;&gt;"Sí",$H13=""),"REVISAR: falta fin",IF($AC13="Aún no vigente","NO LISTA: aún no vigente",IF($AC13="Vencida","NO LISTA: vencida",IF(OR($Y13="",Resumen!$B$3-$Y13&gt;Resumen!$H$3),"REVISAR: comprobación pendiente","LISTA PARA REVISIÓN")))))))))))))</f>
        <v/>
      </c>
    </row>
    <row r="14" ht="30" customHeight="1">
      <c r="A14" s="15" t="inlineStr">
        <is>
          <t>CES-0010</t>
        </is>
      </c>
      <c r="B14" s="15" t="inlineStr">
        <is>
          <t>PER-010</t>
        </is>
      </c>
      <c r="C14" s="15" t="inlineStr">
        <is>
          <t>Eric Lumbre</t>
        </is>
      </c>
      <c r="D14" s="15" t="inlineStr">
        <is>
          <t>PRY-006</t>
        </is>
      </c>
      <c r="E14" s="15" t="inlineStr">
        <is>
          <t>Personal del equipo</t>
        </is>
      </c>
      <c r="F14" s="25" t="n">
        <v>45931</v>
      </c>
      <c r="G14" s="25" t="n">
        <v>45945</v>
      </c>
      <c r="H14" s="25" t="n">
        <v>46309</v>
      </c>
      <c r="I14" s="17" t="inlineStr">
        <is>
          <t>No</t>
        </is>
      </c>
      <c r="J14" s="15" t="inlineStr">
        <is>
          <t>España</t>
        </is>
      </c>
      <c r="K14" s="15" t="inlineStr"/>
      <c r="L14" s="17" t="inlineStr">
        <is>
          <t>Sí</t>
        </is>
      </c>
      <c r="M14" s="17" t="inlineStr">
        <is>
          <t>No</t>
        </is>
      </c>
      <c r="N14" s="17" t="inlineStr">
        <is>
          <t>No</t>
        </is>
      </c>
      <c r="O14" s="17" t="inlineStr">
        <is>
          <t>No</t>
        </is>
      </c>
      <c r="P14" s="17" t="inlineStr">
        <is>
          <t>No</t>
        </is>
      </c>
      <c r="Q14" s="17" t="inlineStr">
        <is>
          <t>No</t>
        </is>
      </c>
      <c r="R14" s="17" t="inlineStr">
        <is>
          <t>No</t>
        </is>
      </c>
      <c r="S14" s="17" t="inlineStr">
        <is>
          <t>Sí</t>
        </is>
      </c>
      <c r="T14" s="15" t="inlineStr"/>
      <c r="U14" s="15" t="inlineStr"/>
      <c r="V14" s="17" t="inlineStr">
        <is>
          <t>Firmada</t>
        </is>
      </c>
      <c r="W14" s="15" t="inlineStr"/>
      <c r="X14" s="15" t="inlineStr"/>
      <c r="Y14" s="25" t="n">
        <v>46266</v>
      </c>
      <c r="Z14" s="15" t="inlineStr">
        <is>
          <t>Nuria Valcárcel</t>
        </is>
      </c>
      <c r="AA14" s="15" t="inlineStr"/>
      <c r="AB14" s="18">
        <f>IF($A14="","",COUNTIF($L14:$S14,"Sí")+IF(TRIM($T14)&lt;&gt;"",1,0))</f>
        <v/>
      </c>
      <c r="AC14" s="18">
        <f>IF($A14="","",IF($G14="","Sin fecha de inicio",IF($G14&gt;Resumen!$B$3,"Aún no vigente",IF($I14="Sí","Vigente sin fecha final",IF($H14="","Fin pendiente",IF($H14&lt;Resumen!$B$3,"Vencida",IF($H14&lt;=Resumen!$B$3+Resumen!$E$3,"Vence pronto","Vigente")))))))</f>
        <v/>
      </c>
      <c r="AD14" s="19">
        <f>IF($A14="","",IF($B14="","REVISAR: falta persona",IF($D14="","REVISAR: falta proyecto",IF($V14&lt;&gt;"Firmada","NO LISTA: firma "&amp;LOWER(IF($V14="","sin indicar",$V14)),IF(OR($W14="",$X14=""),"REVISAR: documento incompleto",IF($AB14=0,"NO LISTA: sin canales",IF($J14="","REVISAR: falta territorio",IF(AND($J14="Países concretos",$K14=""),"REVISAR: detalle territorial",IF($G14="","REVISAR: falta inicio",IF(AND($I14&lt;&gt;"Sí",$H14=""),"REVISAR: falta fin",IF($AC14="Aún no vigente","NO LISTA: aún no vigente",IF($AC14="Vencida","NO LISTA: vencida",IF(OR($Y14="",Resumen!$B$3-$Y14&gt;Resumen!$H$3),"REVISAR: comprobación pendiente","LISTA PARA REVISIÓN")))))))))))))</f>
        <v/>
      </c>
    </row>
    <row r="15" ht="30" customHeight="1">
      <c r="A15" s="15" t="n"/>
      <c r="B15" s="15" t="n"/>
      <c r="C15" s="15" t="n"/>
      <c r="D15" s="15" t="n"/>
      <c r="E15" s="15" t="n"/>
      <c r="F15" s="25" t="n"/>
      <c r="G15" s="25" t="n"/>
      <c r="H15" s="25" t="n"/>
      <c r="I15" s="17" t="n"/>
      <c r="J15" s="15" t="n"/>
      <c r="K15" s="15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5" t="n"/>
      <c r="U15" s="15" t="n"/>
      <c r="V15" s="17" t="n"/>
      <c r="W15" s="15" t="n"/>
      <c r="X15" s="15" t="n"/>
      <c r="Y15" s="25" t="n"/>
      <c r="Z15" s="15" t="n"/>
      <c r="AA15" s="15" t="n"/>
      <c r="AB15" s="18">
        <f>IF($A15="","",COUNTIF($L15:$S15,"Sí")+IF(TRIM($T15)&lt;&gt;"",1,0))</f>
        <v/>
      </c>
      <c r="AC15" s="18">
        <f>IF($A15="","",IF($G15="","Sin fecha de inicio",IF($G15&gt;Resumen!$B$3,"Aún no vigente",IF($I15="Sí","Vigente sin fecha final",IF($H15="","Fin pendiente",IF($H15&lt;Resumen!$B$3,"Vencida",IF($H15&lt;=Resumen!$B$3+Resumen!$E$3,"Vence pronto","Vigente")))))))</f>
        <v/>
      </c>
      <c r="AD15" s="19">
        <f>IF($A15="","",IF($B15="","REVISAR: falta persona",IF($D15="","REVISAR: falta proyecto",IF($V15&lt;&gt;"Firmada","NO LISTA: firma "&amp;LOWER(IF($V15="","sin indicar",$V15)),IF(OR($W15="",$X15=""),"REVISAR: documento incompleto",IF($AB15=0,"NO LISTA: sin canales",IF($J15="","REVISAR: falta territorio",IF(AND($J15="Países concretos",$K15=""),"REVISAR: detalle territorial",IF($G15="","REVISAR: falta inicio",IF(AND($I15&lt;&gt;"Sí",$H15=""),"REVISAR: falta fin",IF($AC15="Aún no vigente","NO LISTA: aún no vigente",IF($AC15="Vencida","NO LISTA: vencida",IF(OR($Y15="",Resumen!$B$3-$Y15&gt;Resumen!$H$3),"REVISAR: comprobación pendiente","LISTA PARA REVISIÓN")))))))))))))</f>
        <v/>
      </c>
    </row>
    <row r="16" ht="30" customHeight="1">
      <c r="A16" s="15" t="n"/>
      <c r="B16" s="15" t="n"/>
      <c r="C16" s="15" t="n"/>
      <c r="D16" s="15" t="n"/>
      <c r="E16" s="15" t="n"/>
      <c r="F16" s="25" t="n"/>
      <c r="G16" s="25" t="n"/>
      <c r="H16" s="25" t="n"/>
      <c r="I16" s="17" t="n"/>
      <c r="J16" s="15" t="n"/>
      <c r="K16" s="15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5" t="n"/>
      <c r="U16" s="15" t="n"/>
      <c r="V16" s="17" t="n"/>
      <c r="W16" s="15" t="n"/>
      <c r="X16" s="15" t="n"/>
      <c r="Y16" s="25" t="n"/>
      <c r="Z16" s="15" t="n"/>
      <c r="AA16" s="15" t="n"/>
      <c r="AB16" s="18">
        <f>IF($A16="","",COUNTIF($L16:$S16,"Sí")+IF(TRIM($T16)&lt;&gt;"",1,0))</f>
        <v/>
      </c>
      <c r="AC16" s="18">
        <f>IF($A16="","",IF($G16="","Sin fecha de inicio",IF($G16&gt;Resumen!$B$3,"Aún no vigente",IF($I16="Sí","Vigente sin fecha final",IF($H16="","Fin pendiente",IF($H16&lt;Resumen!$B$3,"Vencida",IF($H16&lt;=Resumen!$B$3+Resumen!$E$3,"Vence pronto","Vigente")))))))</f>
        <v/>
      </c>
      <c r="AD16" s="19">
        <f>IF($A16="","",IF($B16="","REVISAR: falta persona",IF($D16="","REVISAR: falta proyecto",IF($V16&lt;&gt;"Firmada","NO LISTA: firma "&amp;LOWER(IF($V16="","sin indicar",$V16)),IF(OR($W16="",$X16=""),"REVISAR: documento incompleto",IF($AB16=0,"NO LISTA: sin canales",IF($J16="","REVISAR: falta territorio",IF(AND($J16="Países concretos",$K16=""),"REVISAR: detalle territorial",IF($G16="","REVISAR: falta inicio",IF(AND($I16&lt;&gt;"Sí",$H16=""),"REVISAR: falta fin",IF($AC16="Aún no vigente","NO LISTA: aún no vigente",IF($AC16="Vencida","NO LISTA: vencida",IF(OR($Y16="",Resumen!$B$3-$Y16&gt;Resumen!$H$3),"REVISAR: comprobación pendiente","LISTA PARA REVISIÓN")))))))))))))</f>
        <v/>
      </c>
    </row>
    <row r="17" ht="30" customHeight="1">
      <c r="A17" s="15" t="n"/>
      <c r="B17" s="15" t="n"/>
      <c r="C17" s="15" t="n"/>
      <c r="D17" s="15" t="n"/>
      <c r="E17" s="15" t="n"/>
      <c r="F17" s="25" t="n"/>
      <c r="G17" s="25" t="n"/>
      <c r="H17" s="25" t="n"/>
      <c r="I17" s="17" t="n"/>
      <c r="J17" s="15" t="n"/>
      <c r="K17" s="15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5" t="n"/>
      <c r="U17" s="15" t="n"/>
      <c r="V17" s="17" t="n"/>
      <c r="W17" s="15" t="n"/>
      <c r="X17" s="15" t="n"/>
      <c r="Y17" s="25" t="n"/>
      <c r="Z17" s="15" t="n"/>
      <c r="AA17" s="15" t="n"/>
      <c r="AB17" s="18">
        <f>IF($A17="","",COUNTIF($L17:$S17,"Sí")+IF(TRIM($T17)&lt;&gt;"",1,0))</f>
        <v/>
      </c>
      <c r="AC17" s="18">
        <f>IF($A17="","",IF($G17="","Sin fecha de inicio",IF($G17&gt;Resumen!$B$3,"Aún no vigente",IF($I17="Sí","Vigente sin fecha final",IF($H17="","Fin pendiente",IF($H17&lt;Resumen!$B$3,"Vencida",IF($H17&lt;=Resumen!$B$3+Resumen!$E$3,"Vence pronto","Vigente")))))))</f>
        <v/>
      </c>
      <c r="AD17" s="19">
        <f>IF($A17="","",IF($B17="","REVISAR: falta persona",IF($D17="","REVISAR: falta proyecto",IF($V17&lt;&gt;"Firmada","NO LISTA: firma "&amp;LOWER(IF($V17="","sin indicar",$V17)),IF(OR($W17="",$X17=""),"REVISAR: documento incompleto",IF($AB17=0,"NO LISTA: sin canales",IF($J17="","REVISAR: falta territorio",IF(AND($J17="Países concretos",$K17=""),"REVISAR: detalle territorial",IF($G17="","REVISAR: falta inicio",IF(AND($I17&lt;&gt;"Sí",$H17=""),"REVISAR: falta fin",IF($AC17="Aún no vigente","NO LISTA: aún no vigente",IF($AC17="Vencida","NO LISTA: vencida",IF(OR($Y17="",Resumen!$B$3-$Y17&gt;Resumen!$H$3),"REVISAR: comprobación pendiente","LISTA PARA REVISIÓN")))))))))))))</f>
        <v/>
      </c>
    </row>
    <row r="18" ht="30" customHeight="1">
      <c r="A18" s="15" t="n"/>
      <c r="B18" s="15" t="n"/>
      <c r="C18" s="15" t="n"/>
      <c r="D18" s="15" t="n"/>
      <c r="E18" s="15" t="n"/>
      <c r="F18" s="25" t="n"/>
      <c r="G18" s="25" t="n"/>
      <c r="H18" s="25" t="n"/>
      <c r="I18" s="17" t="n"/>
      <c r="J18" s="15" t="n"/>
      <c r="K18" s="15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5" t="n"/>
      <c r="U18" s="15" t="n"/>
      <c r="V18" s="17" t="n"/>
      <c r="W18" s="15" t="n"/>
      <c r="X18" s="15" t="n"/>
      <c r="Y18" s="25" t="n"/>
      <c r="Z18" s="15" t="n"/>
      <c r="AA18" s="15" t="n"/>
      <c r="AB18" s="18">
        <f>IF($A18="","",COUNTIF($L18:$S18,"Sí")+IF(TRIM($T18)&lt;&gt;"",1,0))</f>
        <v/>
      </c>
      <c r="AC18" s="18">
        <f>IF($A18="","",IF($G18="","Sin fecha de inicio",IF($G18&gt;Resumen!$B$3,"Aún no vigente",IF($I18="Sí","Vigente sin fecha final",IF($H18="","Fin pendiente",IF($H18&lt;Resumen!$B$3,"Vencida",IF($H18&lt;=Resumen!$B$3+Resumen!$E$3,"Vence pronto","Vigente")))))))</f>
        <v/>
      </c>
      <c r="AD18" s="19">
        <f>IF($A18="","",IF($B18="","REVISAR: falta persona",IF($D18="","REVISAR: falta proyecto",IF($V18&lt;&gt;"Firmada","NO LISTA: firma "&amp;LOWER(IF($V18="","sin indicar",$V18)),IF(OR($W18="",$X18=""),"REVISAR: documento incompleto",IF($AB18=0,"NO LISTA: sin canales",IF($J18="","REVISAR: falta territorio",IF(AND($J18="Países concretos",$K18=""),"REVISAR: detalle territorial",IF($G18="","REVISAR: falta inicio",IF(AND($I18&lt;&gt;"Sí",$H18=""),"REVISAR: falta fin",IF($AC18="Aún no vigente","NO LISTA: aún no vigente",IF($AC18="Vencida","NO LISTA: vencida",IF(OR($Y18="",Resumen!$B$3-$Y18&gt;Resumen!$H$3),"REVISAR: comprobación pendiente","LISTA PARA REVISIÓN")))))))))))))</f>
        <v/>
      </c>
    </row>
    <row r="19" ht="30" customHeight="1">
      <c r="A19" s="15" t="n"/>
      <c r="B19" s="15" t="n"/>
      <c r="C19" s="15" t="n"/>
      <c r="D19" s="15" t="n"/>
      <c r="E19" s="15" t="n"/>
      <c r="F19" s="25" t="n"/>
      <c r="G19" s="25" t="n"/>
      <c r="H19" s="25" t="n"/>
      <c r="I19" s="17" t="n"/>
      <c r="J19" s="15" t="n"/>
      <c r="K19" s="15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5" t="n"/>
      <c r="U19" s="15" t="n"/>
      <c r="V19" s="17" t="n"/>
      <c r="W19" s="15" t="n"/>
      <c r="X19" s="15" t="n"/>
      <c r="Y19" s="25" t="n"/>
      <c r="Z19" s="15" t="n"/>
      <c r="AA19" s="15" t="n"/>
      <c r="AB19" s="18">
        <f>IF($A19="","",COUNTIF($L19:$S19,"Sí")+IF(TRIM($T19)&lt;&gt;"",1,0))</f>
        <v/>
      </c>
      <c r="AC19" s="18">
        <f>IF($A19="","",IF($G19="","Sin fecha de inicio",IF($G19&gt;Resumen!$B$3,"Aún no vigente",IF($I19="Sí","Vigente sin fecha final",IF($H19="","Fin pendiente",IF($H19&lt;Resumen!$B$3,"Vencida",IF($H19&lt;=Resumen!$B$3+Resumen!$E$3,"Vence pronto","Vigente")))))))</f>
        <v/>
      </c>
      <c r="AD19" s="19">
        <f>IF($A19="","",IF($B19="","REVISAR: falta persona",IF($D19="","REVISAR: falta proyecto",IF($V19&lt;&gt;"Firmada","NO LISTA: firma "&amp;LOWER(IF($V19="","sin indicar",$V19)),IF(OR($W19="",$X19=""),"REVISAR: documento incompleto",IF($AB19=0,"NO LISTA: sin canales",IF($J19="","REVISAR: falta territorio",IF(AND($J19="Países concretos",$K19=""),"REVISAR: detalle territorial",IF($G19="","REVISAR: falta inicio",IF(AND($I19&lt;&gt;"Sí",$H19=""),"REVISAR: falta fin",IF($AC19="Aún no vigente","NO LISTA: aún no vigente",IF($AC19="Vencida","NO LISTA: vencida",IF(OR($Y19="",Resumen!$B$3-$Y19&gt;Resumen!$H$3),"REVISAR: comprobación pendiente","LISTA PARA REVISIÓN")))))))))))))</f>
        <v/>
      </c>
    </row>
    <row r="20" ht="30" customHeight="1">
      <c r="A20" s="15" t="n"/>
      <c r="B20" s="15" t="n"/>
      <c r="C20" s="15" t="n"/>
      <c r="D20" s="15" t="n"/>
      <c r="E20" s="15" t="n"/>
      <c r="F20" s="25" t="n"/>
      <c r="G20" s="25" t="n"/>
      <c r="H20" s="25" t="n"/>
      <c r="I20" s="17" t="n"/>
      <c r="J20" s="15" t="n"/>
      <c r="K20" s="15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5" t="n"/>
      <c r="U20" s="15" t="n"/>
      <c r="V20" s="17" t="n"/>
      <c r="W20" s="15" t="n"/>
      <c r="X20" s="15" t="n"/>
      <c r="Y20" s="25" t="n"/>
      <c r="Z20" s="15" t="n"/>
      <c r="AA20" s="15" t="n"/>
      <c r="AB20" s="18">
        <f>IF($A20="","",COUNTIF($L20:$S20,"Sí")+IF(TRIM($T20)&lt;&gt;"",1,0))</f>
        <v/>
      </c>
      <c r="AC20" s="18">
        <f>IF($A20="","",IF($G20="","Sin fecha de inicio",IF($G20&gt;Resumen!$B$3,"Aún no vigente",IF($I20="Sí","Vigente sin fecha final",IF($H20="","Fin pendiente",IF($H20&lt;Resumen!$B$3,"Vencida",IF($H20&lt;=Resumen!$B$3+Resumen!$E$3,"Vence pronto","Vigente")))))))</f>
        <v/>
      </c>
      <c r="AD20" s="19">
        <f>IF($A20="","",IF($B20="","REVISAR: falta persona",IF($D20="","REVISAR: falta proyecto",IF($V20&lt;&gt;"Firmada","NO LISTA: firma "&amp;LOWER(IF($V20="","sin indicar",$V20)),IF(OR($W20="",$X20=""),"REVISAR: documento incompleto",IF($AB20=0,"NO LISTA: sin canales",IF($J20="","REVISAR: falta territorio",IF(AND($J20="Países concretos",$K20=""),"REVISAR: detalle territorial",IF($G20="","REVISAR: falta inicio",IF(AND($I20&lt;&gt;"Sí",$H20=""),"REVISAR: falta fin",IF($AC20="Aún no vigente","NO LISTA: aún no vigente",IF($AC20="Vencida","NO LISTA: vencida",IF(OR($Y20="",Resumen!$B$3-$Y20&gt;Resumen!$H$3),"REVISAR: comprobación pendiente","LISTA PARA REVISIÓN")))))))))))))</f>
        <v/>
      </c>
    </row>
    <row r="21" ht="30" customHeight="1">
      <c r="A21" s="15" t="n"/>
      <c r="B21" s="15" t="n"/>
      <c r="C21" s="15" t="n"/>
      <c r="D21" s="15" t="n"/>
      <c r="E21" s="15" t="n"/>
      <c r="F21" s="25" t="n"/>
      <c r="G21" s="25" t="n"/>
      <c r="H21" s="25" t="n"/>
      <c r="I21" s="17" t="n"/>
      <c r="J21" s="15" t="n"/>
      <c r="K21" s="15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5" t="n"/>
      <c r="U21" s="15" t="n"/>
      <c r="V21" s="17" t="n"/>
      <c r="W21" s="15" t="n"/>
      <c r="X21" s="15" t="n"/>
      <c r="Y21" s="25" t="n"/>
      <c r="Z21" s="15" t="n"/>
      <c r="AA21" s="15" t="n"/>
      <c r="AB21" s="18">
        <f>IF($A21="","",COUNTIF($L21:$S21,"Sí")+IF(TRIM($T21)&lt;&gt;"",1,0))</f>
        <v/>
      </c>
      <c r="AC21" s="18">
        <f>IF($A21="","",IF($G21="","Sin fecha de inicio",IF($G21&gt;Resumen!$B$3,"Aún no vigente",IF($I21="Sí","Vigente sin fecha final",IF($H21="","Fin pendiente",IF($H21&lt;Resumen!$B$3,"Vencida",IF($H21&lt;=Resumen!$B$3+Resumen!$E$3,"Vence pronto","Vigente")))))))</f>
        <v/>
      </c>
      <c r="AD21" s="19">
        <f>IF($A21="","",IF($B21="","REVISAR: falta persona",IF($D21="","REVISAR: falta proyecto",IF($V21&lt;&gt;"Firmada","NO LISTA: firma "&amp;LOWER(IF($V21="","sin indicar",$V21)),IF(OR($W21="",$X21=""),"REVISAR: documento incompleto",IF($AB21=0,"NO LISTA: sin canales",IF($J21="","REVISAR: falta territorio",IF(AND($J21="Países concretos",$K21=""),"REVISAR: detalle territorial",IF($G21="","REVISAR: falta inicio",IF(AND($I21&lt;&gt;"Sí",$H21=""),"REVISAR: falta fin",IF($AC21="Aún no vigente","NO LISTA: aún no vigente",IF($AC21="Vencida","NO LISTA: vencida",IF(OR($Y21="",Resumen!$B$3-$Y21&gt;Resumen!$H$3),"REVISAR: comprobación pendiente","LISTA PARA REVISIÓN")))))))))))))</f>
        <v/>
      </c>
    </row>
    <row r="22" ht="30" customHeight="1">
      <c r="A22" s="15" t="n"/>
      <c r="B22" s="15" t="n"/>
      <c r="C22" s="15" t="n"/>
      <c r="D22" s="15" t="n"/>
      <c r="E22" s="15" t="n"/>
      <c r="F22" s="25" t="n"/>
      <c r="G22" s="25" t="n"/>
      <c r="H22" s="25" t="n"/>
      <c r="I22" s="17" t="n"/>
      <c r="J22" s="15" t="n"/>
      <c r="K22" s="15" t="n"/>
      <c r="L22" s="17" t="n"/>
      <c r="M22" s="17" t="n"/>
      <c r="N22" s="17" t="n"/>
      <c r="O22" s="17" t="n"/>
      <c r="P22" s="17" t="n"/>
      <c r="Q22" s="17" t="n"/>
      <c r="R22" s="17" t="n"/>
      <c r="S22" s="17" t="n"/>
      <c r="T22" s="15" t="n"/>
      <c r="U22" s="15" t="n"/>
      <c r="V22" s="17" t="n"/>
      <c r="W22" s="15" t="n"/>
      <c r="X22" s="15" t="n"/>
      <c r="Y22" s="25" t="n"/>
      <c r="Z22" s="15" t="n"/>
      <c r="AA22" s="15" t="n"/>
      <c r="AB22" s="18">
        <f>IF($A22="","",COUNTIF($L22:$S22,"Sí")+IF(TRIM($T22)&lt;&gt;"",1,0))</f>
        <v/>
      </c>
      <c r="AC22" s="18">
        <f>IF($A22="","",IF($G22="","Sin fecha de inicio",IF($G22&gt;Resumen!$B$3,"Aún no vigente",IF($I22="Sí","Vigente sin fecha final",IF($H22="","Fin pendiente",IF($H22&lt;Resumen!$B$3,"Vencida",IF($H22&lt;=Resumen!$B$3+Resumen!$E$3,"Vence pronto","Vigente")))))))</f>
        <v/>
      </c>
      <c r="AD22" s="19">
        <f>IF($A22="","",IF($B22="","REVISAR: falta persona",IF($D22="","REVISAR: falta proyecto",IF($V22&lt;&gt;"Firmada","NO LISTA: firma "&amp;LOWER(IF($V22="","sin indicar",$V22)),IF(OR($W22="",$X22=""),"REVISAR: documento incompleto",IF($AB22=0,"NO LISTA: sin canales",IF($J22="","REVISAR: falta territorio",IF(AND($J22="Países concretos",$K22=""),"REVISAR: detalle territorial",IF($G22="","REVISAR: falta inicio",IF(AND($I22&lt;&gt;"Sí",$H22=""),"REVISAR: falta fin",IF($AC22="Aún no vigente","NO LISTA: aún no vigente",IF($AC22="Vencida","NO LISTA: vencida",IF(OR($Y22="",Resumen!$B$3-$Y22&gt;Resumen!$H$3),"REVISAR: comprobación pendiente","LISTA PARA REVISIÓN")))))))))))))</f>
        <v/>
      </c>
    </row>
    <row r="23" ht="30" customHeight="1">
      <c r="A23" s="15" t="n"/>
      <c r="B23" s="15" t="n"/>
      <c r="C23" s="15" t="n"/>
      <c r="D23" s="15" t="n"/>
      <c r="E23" s="15" t="n"/>
      <c r="F23" s="25" t="n"/>
      <c r="G23" s="25" t="n"/>
      <c r="H23" s="25" t="n"/>
      <c r="I23" s="17" t="n"/>
      <c r="J23" s="15" t="n"/>
      <c r="K23" s="15" t="n"/>
      <c r="L23" s="17" t="n"/>
      <c r="M23" s="17" t="n"/>
      <c r="N23" s="17" t="n"/>
      <c r="O23" s="17" t="n"/>
      <c r="P23" s="17" t="n"/>
      <c r="Q23" s="17" t="n"/>
      <c r="R23" s="17" t="n"/>
      <c r="S23" s="17" t="n"/>
      <c r="T23" s="15" t="n"/>
      <c r="U23" s="15" t="n"/>
      <c r="V23" s="17" t="n"/>
      <c r="W23" s="15" t="n"/>
      <c r="X23" s="15" t="n"/>
      <c r="Y23" s="25" t="n"/>
      <c r="Z23" s="15" t="n"/>
      <c r="AA23" s="15" t="n"/>
      <c r="AB23" s="18">
        <f>IF($A23="","",COUNTIF($L23:$S23,"Sí")+IF(TRIM($T23)&lt;&gt;"",1,0))</f>
        <v/>
      </c>
      <c r="AC23" s="18">
        <f>IF($A23="","",IF($G23="","Sin fecha de inicio",IF($G23&gt;Resumen!$B$3,"Aún no vigente",IF($I23="Sí","Vigente sin fecha final",IF($H23="","Fin pendiente",IF($H23&lt;Resumen!$B$3,"Vencida",IF($H23&lt;=Resumen!$B$3+Resumen!$E$3,"Vence pronto","Vigente")))))))</f>
        <v/>
      </c>
      <c r="AD23" s="19">
        <f>IF($A23="","",IF($B23="","REVISAR: falta persona",IF($D23="","REVISAR: falta proyecto",IF($V23&lt;&gt;"Firmada","NO LISTA: firma "&amp;LOWER(IF($V23="","sin indicar",$V23)),IF(OR($W23="",$X23=""),"REVISAR: documento incompleto",IF($AB23=0,"NO LISTA: sin canales",IF($J23="","REVISAR: falta territorio",IF(AND($J23="Países concretos",$K23=""),"REVISAR: detalle territorial",IF($G23="","REVISAR: falta inicio",IF(AND($I23&lt;&gt;"Sí",$H23=""),"REVISAR: falta fin",IF($AC23="Aún no vigente","NO LISTA: aún no vigente",IF($AC23="Vencida","NO LISTA: vencida",IF(OR($Y23="",Resumen!$B$3-$Y23&gt;Resumen!$H$3),"REVISAR: comprobación pendiente","LISTA PARA REVISIÓN")))))))))))))</f>
        <v/>
      </c>
    </row>
    <row r="24" ht="30" customHeight="1">
      <c r="A24" s="15" t="n"/>
      <c r="B24" s="15" t="n"/>
      <c r="C24" s="15" t="n"/>
      <c r="D24" s="15" t="n"/>
      <c r="E24" s="15" t="n"/>
      <c r="F24" s="25" t="n"/>
      <c r="G24" s="25" t="n"/>
      <c r="H24" s="25" t="n"/>
      <c r="I24" s="17" t="n"/>
      <c r="J24" s="15" t="n"/>
      <c r="K24" s="15" t="n"/>
      <c r="L24" s="17" t="n"/>
      <c r="M24" s="17" t="n"/>
      <c r="N24" s="17" t="n"/>
      <c r="O24" s="17" t="n"/>
      <c r="P24" s="17" t="n"/>
      <c r="Q24" s="17" t="n"/>
      <c r="R24" s="17" t="n"/>
      <c r="S24" s="17" t="n"/>
      <c r="T24" s="15" t="n"/>
      <c r="U24" s="15" t="n"/>
      <c r="V24" s="17" t="n"/>
      <c r="W24" s="15" t="n"/>
      <c r="X24" s="15" t="n"/>
      <c r="Y24" s="25" t="n"/>
      <c r="Z24" s="15" t="n"/>
      <c r="AA24" s="15" t="n"/>
      <c r="AB24" s="18">
        <f>IF($A24="","",COUNTIF($L24:$S24,"Sí")+IF(TRIM($T24)&lt;&gt;"",1,0))</f>
        <v/>
      </c>
      <c r="AC24" s="18">
        <f>IF($A24="","",IF($G24="","Sin fecha de inicio",IF($G24&gt;Resumen!$B$3,"Aún no vigente",IF($I24="Sí","Vigente sin fecha final",IF($H24="","Fin pendiente",IF($H24&lt;Resumen!$B$3,"Vencida",IF($H24&lt;=Resumen!$B$3+Resumen!$E$3,"Vence pronto","Vigente")))))))</f>
        <v/>
      </c>
      <c r="AD24" s="19">
        <f>IF($A24="","",IF($B24="","REVISAR: falta persona",IF($D24="","REVISAR: falta proyecto",IF($V24&lt;&gt;"Firmada","NO LISTA: firma "&amp;LOWER(IF($V24="","sin indicar",$V24)),IF(OR($W24="",$X24=""),"REVISAR: documento incompleto",IF($AB24=0,"NO LISTA: sin canales",IF($J24="","REVISAR: falta territorio",IF(AND($J24="Países concretos",$K24=""),"REVISAR: detalle territorial",IF($G24="","REVISAR: falta inicio",IF(AND($I24&lt;&gt;"Sí",$H24=""),"REVISAR: falta fin",IF($AC24="Aún no vigente","NO LISTA: aún no vigente",IF($AC24="Vencida","NO LISTA: vencida",IF(OR($Y24="",Resumen!$B$3-$Y24&gt;Resumen!$H$3),"REVISAR: comprobación pendiente","LISTA PARA REVISIÓN")))))))))))))</f>
        <v/>
      </c>
    </row>
    <row r="25" ht="30" customHeight="1">
      <c r="A25" s="15" t="n"/>
      <c r="B25" s="15" t="n"/>
      <c r="C25" s="15" t="n"/>
      <c r="D25" s="15" t="n"/>
      <c r="E25" s="15" t="n"/>
      <c r="F25" s="25" t="n"/>
      <c r="G25" s="25" t="n"/>
      <c r="H25" s="25" t="n"/>
      <c r="I25" s="17" t="n"/>
      <c r="J25" s="15" t="n"/>
      <c r="K25" s="15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5" t="n"/>
      <c r="U25" s="15" t="n"/>
      <c r="V25" s="17" t="n"/>
      <c r="W25" s="15" t="n"/>
      <c r="X25" s="15" t="n"/>
      <c r="Y25" s="25" t="n"/>
      <c r="Z25" s="15" t="n"/>
      <c r="AA25" s="15" t="n"/>
      <c r="AB25" s="18">
        <f>IF($A25="","",COUNTIF($L25:$S25,"Sí")+IF(TRIM($T25)&lt;&gt;"",1,0))</f>
        <v/>
      </c>
      <c r="AC25" s="18">
        <f>IF($A25="","",IF($G25="","Sin fecha de inicio",IF($G25&gt;Resumen!$B$3,"Aún no vigente",IF($I25="Sí","Vigente sin fecha final",IF($H25="","Fin pendiente",IF($H25&lt;Resumen!$B$3,"Vencida",IF($H25&lt;=Resumen!$B$3+Resumen!$E$3,"Vence pronto","Vigente")))))))</f>
        <v/>
      </c>
      <c r="AD25" s="19">
        <f>IF($A25="","",IF($B25="","REVISAR: falta persona",IF($D25="","REVISAR: falta proyecto",IF($V25&lt;&gt;"Firmada","NO LISTA: firma "&amp;LOWER(IF($V25="","sin indicar",$V25)),IF(OR($W25="",$X25=""),"REVISAR: documento incompleto",IF($AB25=0,"NO LISTA: sin canales",IF($J25="","REVISAR: falta territorio",IF(AND($J25="Países concretos",$K25=""),"REVISAR: detalle territorial",IF($G25="","REVISAR: falta inicio",IF(AND($I25&lt;&gt;"Sí",$H25=""),"REVISAR: falta fin",IF($AC25="Aún no vigente","NO LISTA: aún no vigente",IF($AC25="Vencida","NO LISTA: vencida",IF(OR($Y25="",Resumen!$B$3-$Y25&gt;Resumen!$H$3),"REVISAR: comprobación pendiente","LISTA PARA REVISIÓN")))))))))))))</f>
        <v/>
      </c>
    </row>
    <row r="26" ht="30" customHeight="1">
      <c r="A26" s="15" t="n"/>
      <c r="B26" s="15" t="n"/>
      <c r="C26" s="15" t="n"/>
      <c r="D26" s="15" t="n"/>
      <c r="E26" s="15" t="n"/>
      <c r="F26" s="25" t="n"/>
      <c r="G26" s="25" t="n"/>
      <c r="H26" s="25" t="n"/>
      <c r="I26" s="17" t="n"/>
      <c r="J26" s="15" t="n"/>
      <c r="K26" s="15" t="n"/>
      <c r="L26" s="17" t="n"/>
      <c r="M26" s="17" t="n"/>
      <c r="N26" s="17" t="n"/>
      <c r="O26" s="17" t="n"/>
      <c r="P26" s="17" t="n"/>
      <c r="Q26" s="17" t="n"/>
      <c r="R26" s="17" t="n"/>
      <c r="S26" s="17" t="n"/>
      <c r="T26" s="15" t="n"/>
      <c r="U26" s="15" t="n"/>
      <c r="V26" s="17" t="n"/>
      <c r="W26" s="15" t="n"/>
      <c r="X26" s="15" t="n"/>
      <c r="Y26" s="25" t="n"/>
      <c r="Z26" s="15" t="n"/>
      <c r="AA26" s="15" t="n"/>
      <c r="AB26" s="18">
        <f>IF($A26="","",COUNTIF($L26:$S26,"Sí")+IF(TRIM($T26)&lt;&gt;"",1,0))</f>
        <v/>
      </c>
      <c r="AC26" s="18">
        <f>IF($A26="","",IF($G26="","Sin fecha de inicio",IF($G26&gt;Resumen!$B$3,"Aún no vigente",IF($I26="Sí","Vigente sin fecha final",IF($H26="","Fin pendiente",IF($H26&lt;Resumen!$B$3,"Vencida",IF($H26&lt;=Resumen!$B$3+Resumen!$E$3,"Vence pronto","Vigente")))))))</f>
        <v/>
      </c>
      <c r="AD26" s="19">
        <f>IF($A26="","",IF($B26="","REVISAR: falta persona",IF($D26="","REVISAR: falta proyecto",IF($V26&lt;&gt;"Firmada","NO LISTA: firma "&amp;LOWER(IF($V26="","sin indicar",$V26)),IF(OR($W26="",$X26=""),"REVISAR: documento incompleto",IF($AB26=0,"NO LISTA: sin canales",IF($J26="","REVISAR: falta territorio",IF(AND($J26="Países concretos",$K26=""),"REVISAR: detalle territorial",IF($G26="","REVISAR: falta inicio",IF(AND($I26&lt;&gt;"Sí",$H26=""),"REVISAR: falta fin",IF($AC26="Aún no vigente","NO LISTA: aún no vigente",IF($AC26="Vencida","NO LISTA: vencida",IF(OR($Y26="",Resumen!$B$3-$Y26&gt;Resumen!$H$3),"REVISAR: comprobación pendiente","LISTA PARA REVISIÓN")))))))))))))</f>
        <v/>
      </c>
    </row>
    <row r="27" ht="30" customHeight="1">
      <c r="A27" s="15" t="n"/>
      <c r="B27" s="15" t="n"/>
      <c r="C27" s="15" t="n"/>
      <c r="D27" s="15" t="n"/>
      <c r="E27" s="15" t="n"/>
      <c r="F27" s="25" t="n"/>
      <c r="G27" s="25" t="n"/>
      <c r="H27" s="25" t="n"/>
      <c r="I27" s="17" t="n"/>
      <c r="J27" s="15" t="n"/>
      <c r="K27" s="15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5" t="n"/>
      <c r="U27" s="15" t="n"/>
      <c r="V27" s="17" t="n"/>
      <c r="W27" s="15" t="n"/>
      <c r="X27" s="15" t="n"/>
      <c r="Y27" s="25" t="n"/>
      <c r="Z27" s="15" t="n"/>
      <c r="AA27" s="15" t="n"/>
      <c r="AB27" s="18">
        <f>IF($A27="","",COUNTIF($L27:$S27,"Sí")+IF(TRIM($T27)&lt;&gt;"",1,0))</f>
        <v/>
      </c>
      <c r="AC27" s="18">
        <f>IF($A27="","",IF($G27="","Sin fecha de inicio",IF($G27&gt;Resumen!$B$3,"Aún no vigente",IF($I27="Sí","Vigente sin fecha final",IF($H27="","Fin pendiente",IF($H27&lt;Resumen!$B$3,"Vencida",IF($H27&lt;=Resumen!$B$3+Resumen!$E$3,"Vence pronto","Vigente")))))))</f>
        <v/>
      </c>
      <c r="AD27" s="19">
        <f>IF($A27="","",IF($B27="","REVISAR: falta persona",IF($D27="","REVISAR: falta proyecto",IF($V27&lt;&gt;"Firmada","NO LISTA: firma "&amp;LOWER(IF($V27="","sin indicar",$V27)),IF(OR($W27="",$X27=""),"REVISAR: documento incompleto",IF($AB27=0,"NO LISTA: sin canales",IF($J27="","REVISAR: falta territorio",IF(AND($J27="Países concretos",$K27=""),"REVISAR: detalle territorial",IF($G27="","REVISAR: falta inicio",IF(AND($I27&lt;&gt;"Sí",$H27=""),"REVISAR: falta fin",IF($AC27="Aún no vigente","NO LISTA: aún no vigente",IF($AC27="Vencida","NO LISTA: vencida",IF(OR($Y27="",Resumen!$B$3-$Y27&gt;Resumen!$H$3),"REVISAR: comprobación pendiente","LISTA PARA REVISIÓN")))))))))))))</f>
        <v/>
      </c>
    </row>
    <row r="28" ht="30" customHeight="1">
      <c r="A28" s="15" t="n"/>
      <c r="B28" s="15" t="n"/>
      <c r="C28" s="15" t="n"/>
      <c r="D28" s="15" t="n"/>
      <c r="E28" s="15" t="n"/>
      <c r="F28" s="25" t="n"/>
      <c r="G28" s="25" t="n"/>
      <c r="H28" s="25" t="n"/>
      <c r="I28" s="17" t="n"/>
      <c r="J28" s="15" t="n"/>
      <c r="K28" s="15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5" t="n"/>
      <c r="U28" s="15" t="n"/>
      <c r="V28" s="17" t="n"/>
      <c r="W28" s="15" t="n"/>
      <c r="X28" s="15" t="n"/>
      <c r="Y28" s="25" t="n"/>
      <c r="Z28" s="15" t="n"/>
      <c r="AA28" s="15" t="n"/>
      <c r="AB28" s="18">
        <f>IF($A28="","",COUNTIF($L28:$S28,"Sí")+IF(TRIM($T28)&lt;&gt;"",1,0))</f>
        <v/>
      </c>
      <c r="AC28" s="18">
        <f>IF($A28="","",IF($G28="","Sin fecha de inicio",IF($G28&gt;Resumen!$B$3,"Aún no vigente",IF($I28="Sí","Vigente sin fecha final",IF($H28="","Fin pendiente",IF($H28&lt;Resumen!$B$3,"Vencida",IF($H28&lt;=Resumen!$B$3+Resumen!$E$3,"Vence pronto","Vigente")))))))</f>
        <v/>
      </c>
      <c r="AD28" s="19">
        <f>IF($A28="","",IF($B28="","REVISAR: falta persona",IF($D28="","REVISAR: falta proyecto",IF($V28&lt;&gt;"Firmada","NO LISTA: firma "&amp;LOWER(IF($V28="","sin indicar",$V28)),IF(OR($W28="",$X28=""),"REVISAR: documento incompleto",IF($AB28=0,"NO LISTA: sin canales",IF($J28="","REVISAR: falta territorio",IF(AND($J28="Países concretos",$K28=""),"REVISAR: detalle territorial",IF($G28="","REVISAR: falta inicio",IF(AND($I28&lt;&gt;"Sí",$H28=""),"REVISAR: falta fin",IF($AC28="Aún no vigente","NO LISTA: aún no vigente",IF($AC28="Vencida","NO LISTA: vencida",IF(OR($Y28="",Resumen!$B$3-$Y28&gt;Resumen!$H$3),"REVISAR: comprobación pendiente","LISTA PARA REVISIÓN")))))))))))))</f>
        <v/>
      </c>
    </row>
    <row r="29" ht="30" customHeight="1">
      <c r="A29" s="15" t="n"/>
      <c r="B29" s="15" t="n"/>
      <c r="C29" s="15" t="n"/>
      <c r="D29" s="15" t="n"/>
      <c r="E29" s="15" t="n"/>
      <c r="F29" s="25" t="n"/>
      <c r="G29" s="25" t="n"/>
      <c r="H29" s="25" t="n"/>
      <c r="I29" s="17" t="n"/>
      <c r="J29" s="15" t="n"/>
      <c r="K29" s="15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5" t="n"/>
      <c r="U29" s="15" t="n"/>
      <c r="V29" s="17" t="n"/>
      <c r="W29" s="15" t="n"/>
      <c r="X29" s="15" t="n"/>
      <c r="Y29" s="25" t="n"/>
      <c r="Z29" s="15" t="n"/>
      <c r="AA29" s="15" t="n"/>
      <c r="AB29" s="18">
        <f>IF($A29="","",COUNTIF($L29:$S29,"Sí")+IF(TRIM($T29)&lt;&gt;"",1,0))</f>
        <v/>
      </c>
      <c r="AC29" s="18">
        <f>IF($A29="","",IF($G29="","Sin fecha de inicio",IF($G29&gt;Resumen!$B$3,"Aún no vigente",IF($I29="Sí","Vigente sin fecha final",IF($H29="","Fin pendiente",IF($H29&lt;Resumen!$B$3,"Vencida",IF($H29&lt;=Resumen!$B$3+Resumen!$E$3,"Vence pronto","Vigente")))))))</f>
        <v/>
      </c>
      <c r="AD29" s="19">
        <f>IF($A29="","",IF($B29="","REVISAR: falta persona",IF($D29="","REVISAR: falta proyecto",IF($V29&lt;&gt;"Firmada","NO LISTA: firma "&amp;LOWER(IF($V29="","sin indicar",$V29)),IF(OR($W29="",$X29=""),"REVISAR: documento incompleto",IF($AB29=0,"NO LISTA: sin canales",IF($J29="","REVISAR: falta territorio",IF(AND($J29="Países concretos",$K29=""),"REVISAR: detalle territorial",IF($G29="","REVISAR: falta inicio",IF(AND($I29&lt;&gt;"Sí",$H29=""),"REVISAR: falta fin",IF($AC29="Aún no vigente","NO LISTA: aún no vigente",IF($AC29="Vencida","NO LISTA: vencida",IF(OR($Y29="",Resumen!$B$3-$Y29&gt;Resumen!$H$3),"REVISAR: comprobación pendiente","LISTA PARA REVISIÓN")))))))))))))</f>
        <v/>
      </c>
    </row>
    <row r="30" ht="30" customHeight="1">
      <c r="A30" s="15" t="n"/>
      <c r="B30" s="15" t="n"/>
      <c r="C30" s="15" t="n"/>
      <c r="D30" s="15" t="n"/>
      <c r="E30" s="15" t="n"/>
      <c r="F30" s="25" t="n"/>
      <c r="G30" s="25" t="n"/>
      <c r="H30" s="25" t="n"/>
      <c r="I30" s="17" t="n"/>
      <c r="J30" s="15" t="n"/>
      <c r="K30" s="15" t="n"/>
      <c r="L30" s="17" t="n"/>
      <c r="M30" s="17" t="n"/>
      <c r="N30" s="17" t="n"/>
      <c r="O30" s="17" t="n"/>
      <c r="P30" s="17" t="n"/>
      <c r="Q30" s="17" t="n"/>
      <c r="R30" s="17" t="n"/>
      <c r="S30" s="17" t="n"/>
      <c r="T30" s="15" t="n"/>
      <c r="U30" s="15" t="n"/>
      <c r="V30" s="17" t="n"/>
      <c r="W30" s="15" t="n"/>
      <c r="X30" s="15" t="n"/>
      <c r="Y30" s="25" t="n"/>
      <c r="Z30" s="15" t="n"/>
      <c r="AA30" s="15" t="n"/>
      <c r="AB30" s="18">
        <f>IF($A30="","",COUNTIF($L30:$S30,"Sí")+IF(TRIM($T30)&lt;&gt;"",1,0))</f>
        <v/>
      </c>
      <c r="AC30" s="18">
        <f>IF($A30="","",IF($G30="","Sin fecha de inicio",IF($G30&gt;Resumen!$B$3,"Aún no vigente",IF($I30="Sí","Vigente sin fecha final",IF($H30="","Fin pendiente",IF($H30&lt;Resumen!$B$3,"Vencida",IF($H30&lt;=Resumen!$B$3+Resumen!$E$3,"Vence pronto","Vigente")))))))</f>
        <v/>
      </c>
      <c r="AD30" s="19">
        <f>IF($A30="","",IF($B30="","REVISAR: falta persona",IF($D30="","REVISAR: falta proyecto",IF($V30&lt;&gt;"Firmada","NO LISTA: firma "&amp;LOWER(IF($V30="","sin indicar",$V30)),IF(OR($W30="",$X30=""),"REVISAR: documento incompleto",IF($AB30=0,"NO LISTA: sin canales",IF($J30="","REVISAR: falta territorio",IF(AND($J30="Países concretos",$K30=""),"REVISAR: detalle territorial",IF($G30="","REVISAR: falta inicio",IF(AND($I30&lt;&gt;"Sí",$H30=""),"REVISAR: falta fin",IF($AC30="Aún no vigente","NO LISTA: aún no vigente",IF($AC30="Vencida","NO LISTA: vencida",IF(OR($Y30="",Resumen!$B$3-$Y30&gt;Resumen!$H$3),"REVISAR: comprobación pendiente","LISTA PARA REVISIÓN")))))))))))))</f>
        <v/>
      </c>
    </row>
    <row r="31" ht="30" customHeight="1">
      <c r="A31" s="15" t="n"/>
      <c r="B31" s="15" t="n"/>
      <c r="C31" s="15" t="n"/>
      <c r="D31" s="15" t="n"/>
      <c r="E31" s="15" t="n"/>
      <c r="F31" s="25" t="n"/>
      <c r="G31" s="25" t="n"/>
      <c r="H31" s="25" t="n"/>
      <c r="I31" s="17" t="n"/>
      <c r="J31" s="15" t="n"/>
      <c r="K31" s="15" t="n"/>
      <c r="L31" s="17" t="n"/>
      <c r="M31" s="17" t="n"/>
      <c r="N31" s="17" t="n"/>
      <c r="O31" s="17" t="n"/>
      <c r="P31" s="17" t="n"/>
      <c r="Q31" s="17" t="n"/>
      <c r="R31" s="17" t="n"/>
      <c r="S31" s="17" t="n"/>
      <c r="T31" s="15" t="n"/>
      <c r="U31" s="15" t="n"/>
      <c r="V31" s="17" t="n"/>
      <c r="W31" s="15" t="n"/>
      <c r="X31" s="15" t="n"/>
      <c r="Y31" s="25" t="n"/>
      <c r="Z31" s="15" t="n"/>
      <c r="AA31" s="15" t="n"/>
      <c r="AB31" s="18">
        <f>IF($A31="","",COUNTIF($L31:$S31,"Sí")+IF(TRIM($T31)&lt;&gt;"",1,0))</f>
        <v/>
      </c>
      <c r="AC31" s="18">
        <f>IF($A31="","",IF($G31="","Sin fecha de inicio",IF($G31&gt;Resumen!$B$3,"Aún no vigente",IF($I31="Sí","Vigente sin fecha final",IF($H31="","Fin pendiente",IF($H31&lt;Resumen!$B$3,"Vencida",IF($H31&lt;=Resumen!$B$3+Resumen!$E$3,"Vence pronto","Vigente")))))))</f>
        <v/>
      </c>
      <c r="AD31" s="19">
        <f>IF($A31="","",IF($B31="","REVISAR: falta persona",IF($D31="","REVISAR: falta proyecto",IF($V31&lt;&gt;"Firmada","NO LISTA: firma "&amp;LOWER(IF($V31="","sin indicar",$V31)),IF(OR($W31="",$X31=""),"REVISAR: documento incompleto",IF($AB31=0,"NO LISTA: sin canales",IF($J31="","REVISAR: falta territorio",IF(AND($J31="Países concretos",$K31=""),"REVISAR: detalle territorial",IF($G31="","REVISAR: falta inicio",IF(AND($I31&lt;&gt;"Sí",$H31=""),"REVISAR: falta fin",IF($AC31="Aún no vigente","NO LISTA: aún no vigente",IF($AC31="Vencida","NO LISTA: vencida",IF(OR($Y31="",Resumen!$B$3-$Y31&gt;Resumen!$H$3),"REVISAR: comprobación pendiente","LISTA PARA REVISIÓN")))))))))))))</f>
        <v/>
      </c>
    </row>
    <row r="32" ht="30" customHeight="1">
      <c r="A32" s="15" t="n"/>
      <c r="B32" s="15" t="n"/>
      <c r="C32" s="15" t="n"/>
      <c r="D32" s="15" t="n"/>
      <c r="E32" s="15" t="n"/>
      <c r="F32" s="25" t="n"/>
      <c r="G32" s="25" t="n"/>
      <c r="H32" s="25" t="n"/>
      <c r="I32" s="17" t="n"/>
      <c r="J32" s="15" t="n"/>
      <c r="K32" s="15" t="n"/>
      <c r="L32" s="17" t="n"/>
      <c r="M32" s="17" t="n"/>
      <c r="N32" s="17" t="n"/>
      <c r="O32" s="17" t="n"/>
      <c r="P32" s="17" t="n"/>
      <c r="Q32" s="17" t="n"/>
      <c r="R32" s="17" t="n"/>
      <c r="S32" s="17" t="n"/>
      <c r="T32" s="15" t="n"/>
      <c r="U32" s="15" t="n"/>
      <c r="V32" s="17" t="n"/>
      <c r="W32" s="15" t="n"/>
      <c r="X32" s="15" t="n"/>
      <c r="Y32" s="25" t="n"/>
      <c r="Z32" s="15" t="n"/>
      <c r="AA32" s="15" t="n"/>
      <c r="AB32" s="18">
        <f>IF($A32="","",COUNTIF($L32:$S32,"Sí")+IF(TRIM($T32)&lt;&gt;"",1,0))</f>
        <v/>
      </c>
      <c r="AC32" s="18">
        <f>IF($A32="","",IF($G32="","Sin fecha de inicio",IF($G32&gt;Resumen!$B$3,"Aún no vigente",IF($I32="Sí","Vigente sin fecha final",IF($H32="","Fin pendiente",IF($H32&lt;Resumen!$B$3,"Vencida",IF($H32&lt;=Resumen!$B$3+Resumen!$E$3,"Vence pronto","Vigente")))))))</f>
        <v/>
      </c>
      <c r="AD32" s="19">
        <f>IF($A32="","",IF($B32="","REVISAR: falta persona",IF($D32="","REVISAR: falta proyecto",IF($V32&lt;&gt;"Firmada","NO LISTA: firma "&amp;LOWER(IF($V32="","sin indicar",$V32)),IF(OR($W32="",$X32=""),"REVISAR: documento incompleto",IF($AB32=0,"NO LISTA: sin canales",IF($J32="","REVISAR: falta territorio",IF(AND($J32="Países concretos",$K32=""),"REVISAR: detalle territorial",IF($G32="","REVISAR: falta inicio",IF(AND($I32&lt;&gt;"Sí",$H32=""),"REVISAR: falta fin",IF($AC32="Aún no vigente","NO LISTA: aún no vigente",IF($AC32="Vencida","NO LISTA: vencida",IF(OR($Y32="",Resumen!$B$3-$Y32&gt;Resumen!$H$3),"REVISAR: comprobación pendiente","LISTA PARA REVISIÓN")))))))))))))</f>
        <v/>
      </c>
    </row>
    <row r="33" ht="30" customHeight="1">
      <c r="A33" s="15" t="n"/>
      <c r="B33" s="15" t="n"/>
      <c r="C33" s="15" t="n"/>
      <c r="D33" s="15" t="n"/>
      <c r="E33" s="15" t="n"/>
      <c r="F33" s="25" t="n"/>
      <c r="G33" s="25" t="n"/>
      <c r="H33" s="25" t="n"/>
      <c r="I33" s="17" t="n"/>
      <c r="J33" s="15" t="n"/>
      <c r="K33" s="15" t="n"/>
      <c r="L33" s="17" t="n"/>
      <c r="M33" s="17" t="n"/>
      <c r="N33" s="17" t="n"/>
      <c r="O33" s="17" t="n"/>
      <c r="P33" s="17" t="n"/>
      <c r="Q33" s="17" t="n"/>
      <c r="R33" s="17" t="n"/>
      <c r="S33" s="17" t="n"/>
      <c r="T33" s="15" t="n"/>
      <c r="U33" s="15" t="n"/>
      <c r="V33" s="17" t="n"/>
      <c r="W33" s="15" t="n"/>
      <c r="X33" s="15" t="n"/>
      <c r="Y33" s="25" t="n"/>
      <c r="Z33" s="15" t="n"/>
      <c r="AA33" s="15" t="n"/>
      <c r="AB33" s="18">
        <f>IF($A33="","",COUNTIF($L33:$S33,"Sí")+IF(TRIM($T33)&lt;&gt;"",1,0))</f>
        <v/>
      </c>
      <c r="AC33" s="18">
        <f>IF($A33="","",IF($G33="","Sin fecha de inicio",IF($G33&gt;Resumen!$B$3,"Aún no vigente",IF($I33="Sí","Vigente sin fecha final",IF($H33="","Fin pendiente",IF($H33&lt;Resumen!$B$3,"Vencida",IF($H33&lt;=Resumen!$B$3+Resumen!$E$3,"Vence pronto","Vigente")))))))</f>
        <v/>
      </c>
      <c r="AD33" s="19">
        <f>IF($A33="","",IF($B33="","REVISAR: falta persona",IF($D33="","REVISAR: falta proyecto",IF($V33&lt;&gt;"Firmada","NO LISTA: firma "&amp;LOWER(IF($V33="","sin indicar",$V33)),IF(OR($W33="",$X33=""),"REVISAR: documento incompleto",IF($AB33=0,"NO LISTA: sin canales",IF($J33="","REVISAR: falta territorio",IF(AND($J33="Países concretos",$K33=""),"REVISAR: detalle territorial",IF($G33="","REVISAR: falta inicio",IF(AND($I33&lt;&gt;"Sí",$H33=""),"REVISAR: falta fin",IF($AC33="Aún no vigente","NO LISTA: aún no vigente",IF($AC33="Vencida","NO LISTA: vencida",IF(OR($Y33="",Resumen!$B$3-$Y33&gt;Resumen!$H$3),"REVISAR: comprobación pendiente","LISTA PARA REVISIÓN")))))))))))))</f>
        <v/>
      </c>
    </row>
    <row r="34" ht="30" customHeight="1">
      <c r="A34" s="15" t="n"/>
      <c r="B34" s="15" t="n"/>
      <c r="C34" s="15" t="n"/>
      <c r="D34" s="15" t="n"/>
      <c r="E34" s="15" t="n"/>
      <c r="F34" s="25" t="n"/>
      <c r="G34" s="25" t="n"/>
      <c r="H34" s="25" t="n"/>
      <c r="I34" s="17" t="n"/>
      <c r="J34" s="15" t="n"/>
      <c r="K34" s="15" t="n"/>
      <c r="L34" s="17" t="n"/>
      <c r="M34" s="17" t="n"/>
      <c r="N34" s="17" t="n"/>
      <c r="O34" s="17" t="n"/>
      <c r="P34" s="17" t="n"/>
      <c r="Q34" s="17" t="n"/>
      <c r="R34" s="17" t="n"/>
      <c r="S34" s="17" t="n"/>
      <c r="T34" s="15" t="n"/>
      <c r="U34" s="15" t="n"/>
      <c r="V34" s="17" t="n"/>
      <c r="W34" s="15" t="n"/>
      <c r="X34" s="15" t="n"/>
      <c r="Y34" s="25" t="n"/>
      <c r="Z34" s="15" t="n"/>
      <c r="AA34" s="15" t="n"/>
      <c r="AB34" s="18">
        <f>IF($A34="","",COUNTIF($L34:$S34,"Sí")+IF(TRIM($T34)&lt;&gt;"",1,0))</f>
        <v/>
      </c>
      <c r="AC34" s="18">
        <f>IF($A34="","",IF($G34="","Sin fecha de inicio",IF($G34&gt;Resumen!$B$3,"Aún no vigente",IF($I34="Sí","Vigente sin fecha final",IF($H34="","Fin pendiente",IF($H34&lt;Resumen!$B$3,"Vencida",IF($H34&lt;=Resumen!$B$3+Resumen!$E$3,"Vence pronto","Vigente")))))))</f>
        <v/>
      </c>
      <c r="AD34" s="19">
        <f>IF($A34="","",IF($B34="","REVISAR: falta persona",IF($D34="","REVISAR: falta proyecto",IF($V34&lt;&gt;"Firmada","NO LISTA: firma "&amp;LOWER(IF($V34="","sin indicar",$V34)),IF(OR($W34="",$X34=""),"REVISAR: documento incompleto",IF($AB34=0,"NO LISTA: sin canales",IF($J34="","REVISAR: falta territorio",IF(AND($J34="Países concretos",$K34=""),"REVISAR: detalle territorial",IF($G34="","REVISAR: falta inicio",IF(AND($I34&lt;&gt;"Sí",$H34=""),"REVISAR: falta fin",IF($AC34="Aún no vigente","NO LISTA: aún no vigente",IF($AC34="Vencida","NO LISTA: vencida",IF(OR($Y34="",Resumen!$B$3-$Y34&gt;Resumen!$H$3),"REVISAR: comprobación pendiente","LISTA PARA REVISIÓN")))))))))))))</f>
        <v/>
      </c>
    </row>
    <row r="35" ht="30" customHeight="1">
      <c r="A35" s="15" t="n"/>
      <c r="B35" s="15" t="n"/>
      <c r="C35" s="15" t="n"/>
      <c r="D35" s="15" t="n"/>
      <c r="E35" s="15" t="n"/>
      <c r="F35" s="25" t="n"/>
      <c r="G35" s="25" t="n"/>
      <c r="H35" s="25" t="n"/>
      <c r="I35" s="17" t="n"/>
      <c r="J35" s="15" t="n"/>
      <c r="K35" s="15" t="n"/>
      <c r="L35" s="17" t="n"/>
      <c r="M35" s="17" t="n"/>
      <c r="N35" s="17" t="n"/>
      <c r="O35" s="17" t="n"/>
      <c r="P35" s="17" t="n"/>
      <c r="Q35" s="17" t="n"/>
      <c r="R35" s="17" t="n"/>
      <c r="S35" s="17" t="n"/>
      <c r="T35" s="15" t="n"/>
      <c r="U35" s="15" t="n"/>
      <c r="V35" s="17" t="n"/>
      <c r="W35" s="15" t="n"/>
      <c r="X35" s="15" t="n"/>
      <c r="Y35" s="25" t="n"/>
      <c r="Z35" s="15" t="n"/>
      <c r="AA35" s="15" t="n"/>
      <c r="AB35" s="18">
        <f>IF($A35="","",COUNTIF($L35:$S35,"Sí")+IF(TRIM($T35)&lt;&gt;"",1,0))</f>
        <v/>
      </c>
      <c r="AC35" s="18">
        <f>IF($A35="","",IF($G35="","Sin fecha de inicio",IF($G35&gt;Resumen!$B$3,"Aún no vigente",IF($I35="Sí","Vigente sin fecha final",IF($H35="","Fin pendiente",IF($H35&lt;Resumen!$B$3,"Vencida",IF($H35&lt;=Resumen!$B$3+Resumen!$E$3,"Vence pronto","Vigente")))))))</f>
        <v/>
      </c>
      <c r="AD35" s="19">
        <f>IF($A35="","",IF($B35="","REVISAR: falta persona",IF($D35="","REVISAR: falta proyecto",IF($V35&lt;&gt;"Firmada","NO LISTA: firma "&amp;LOWER(IF($V35="","sin indicar",$V35)),IF(OR($W35="",$X35=""),"REVISAR: documento incompleto",IF($AB35=0,"NO LISTA: sin canales",IF($J35="","REVISAR: falta territorio",IF(AND($J35="Países concretos",$K35=""),"REVISAR: detalle territorial",IF($G35="","REVISAR: falta inicio",IF(AND($I35&lt;&gt;"Sí",$H35=""),"REVISAR: falta fin",IF($AC35="Aún no vigente","NO LISTA: aún no vigente",IF($AC35="Vencida","NO LISTA: vencida",IF(OR($Y35="",Resumen!$B$3-$Y35&gt;Resumen!$H$3),"REVISAR: comprobación pendiente","LISTA PARA REVISIÓN")))))))))))))</f>
        <v/>
      </c>
    </row>
    <row r="36" ht="30" customHeight="1">
      <c r="A36" s="15" t="n"/>
      <c r="B36" s="15" t="n"/>
      <c r="C36" s="15" t="n"/>
      <c r="D36" s="15" t="n"/>
      <c r="E36" s="15" t="n"/>
      <c r="F36" s="25" t="n"/>
      <c r="G36" s="25" t="n"/>
      <c r="H36" s="25" t="n"/>
      <c r="I36" s="17" t="n"/>
      <c r="J36" s="15" t="n"/>
      <c r="K36" s="15" t="n"/>
      <c r="L36" s="17" t="n"/>
      <c r="M36" s="17" t="n"/>
      <c r="N36" s="17" t="n"/>
      <c r="O36" s="17" t="n"/>
      <c r="P36" s="17" t="n"/>
      <c r="Q36" s="17" t="n"/>
      <c r="R36" s="17" t="n"/>
      <c r="S36" s="17" t="n"/>
      <c r="T36" s="15" t="n"/>
      <c r="U36" s="15" t="n"/>
      <c r="V36" s="17" t="n"/>
      <c r="W36" s="15" t="n"/>
      <c r="X36" s="15" t="n"/>
      <c r="Y36" s="25" t="n"/>
      <c r="Z36" s="15" t="n"/>
      <c r="AA36" s="15" t="n"/>
      <c r="AB36" s="18">
        <f>IF($A36="","",COUNTIF($L36:$S36,"Sí")+IF(TRIM($T36)&lt;&gt;"",1,0))</f>
        <v/>
      </c>
      <c r="AC36" s="18">
        <f>IF($A36="","",IF($G36="","Sin fecha de inicio",IF($G36&gt;Resumen!$B$3,"Aún no vigente",IF($I36="Sí","Vigente sin fecha final",IF($H36="","Fin pendiente",IF($H36&lt;Resumen!$B$3,"Vencida",IF($H36&lt;=Resumen!$B$3+Resumen!$E$3,"Vence pronto","Vigente")))))))</f>
        <v/>
      </c>
      <c r="AD36" s="19">
        <f>IF($A36="","",IF($B36="","REVISAR: falta persona",IF($D36="","REVISAR: falta proyecto",IF($V36&lt;&gt;"Firmada","NO LISTA: firma "&amp;LOWER(IF($V36="","sin indicar",$V36)),IF(OR($W36="",$X36=""),"REVISAR: documento incompleto",IF($AB36=0,"NO LISTA: sin canales",IF($J36="","REVISAR: falta territorio",IF(AND($J36="Países concretos",$K36=""),"REVISAR: detalle territorial",IF($G36="","REVISAR: falta inicio",IF(AND($I36&lt;&gt;"Sí",$H36=""),"REVISAR: falta fin",IF($AC36="Aún no vigente","NO LISTA: aún no vigente",IF($AC36="Vencida","NO LISTA: vencida",IF(OR($Y36="",Resumen!$B$3-$Y36&gt;Resumen!$H$3),"REVISAR: comprobación pendiente","LISTA PARA REVISIÓN")))))))))))))</f>
        <v/>
      </c>
    </row>
    <row r="37" ht="30" customHeight="1">
      <c r="A37" s="15" t="n"/>
      <c r="B37" s="15" t="n"/>
      <c r="C37" s="15" t="n"/>
      <c r="D37" s="15" t="n"/>
      <c r="E37" s="15" t="n"/>
      <c r="F37" s="25" t="n"/>
      <c r="G37" s="25" t="n"/>
      <c r="H37" s="25" t="n"/>
      <c r="I37" s="17" t="n"/>
      <c r="J37" s="15" t="n"/>
      <c r="K37" s="15" t="n"/>
      <c r="L37" s="17" t="n"/>
      <c r="M37" s="17" t="n"/>
      <c r="N37" s="17" t="n"/>
      <c r="O37" s="17" t="n"/>
      <c r="P37" s="17" t="n"/>
      <c r="Q37" s="17" t="n"/>
      <c r="R37" s="17" t="n"/>
      <c r="S37" s="17" t="n"/>
      <c r="T37" s="15" t="n"/>
      <c r="U37" s="15" t="n"/>
      <c r="V37" s="17" t="n"/>
      <c r="W37" s="15" t="n"/>
      <c r="X37" s="15" t="n"/>
      <c r="Y37" s="25" t="n"/>
      <c r="Z37" s="15" t="n"/>
      <c r="AA37" s="15" t="n"/>
      <c r="AB37" s="18">
        <f>IF($A37="","",COUNTIF($L37:$S37,"Sí")+IF(TRIM($T37)&lt;&gt;"",1,0))</f>
        <v/>
      </c>
      <c r="AC37" s="18">
        <f>IF($A37="","",IF($G37="","Sin fecha de inicio",IF($G37&gt;Resumen!$B$3,"Aún no vigente",IF($I37="Sí","Vigente sin fecha final",IF($H37="","Fin pendiente",IF($H37&lt;Resumen!$B$3,"Vencida",IF($H37&lt;=Resumen!$B$3+Resumen!$E$3,"Vence pronto","Vigente")))))))</f>
        <v/>
      </c>
      <c r="AD37" s="19">
        <f>IF($A37="","",IF($B37="","REVISAR: falta persona",IF($D37="","REVISAR: falta proyecto",IF($V37&lt;&gt;"Firmada","NO LISTA: firma "&amp;LOWER(IF($V37="","sin indicar",$V37)),IF(OR($W37="",$X37=""),"REVISAR: documento incompleto",IF($AB37=0,"NO LISTA: sin canales",IF($J37="","REVISAR: falta territorio",IF(AND($J37="Países concretos",$K37=""),"REVISAR: detalle territorial",IF($G37="","REVISAR: falta inicio",IF(AND($I37&lt;&gt;"Sí",$H37=""),"REVISAR: falta fin",IF($AC37="Aún no vigente","NO LISTA: aún no vigente",IF($AC37="Vencida","NO LISTA: vencida",IF(OR($Y37="",Resumen!$B$3-$Y37&gt;Resumen!$H$3),"REVISAR: comprobación pendiente","LISTA PARA REVISIÓN")))))))))))))</f>
        <v/>
      </c>
    </row>
    <row r="38" ht="30" customHeight="1">
      <c r="A38" s="15" t="n"/>
      <c r="B38" s="15" t="n"/>
      <c r="C38" s="15" t="n"/>
      <c r="D38" s="15" t="n"/>
      <c r="E38" s="15" t="n"/>
      <c r="F38" s="25" t="n"/>
      <c r="G38" s="25" t="n"/>
      <c r="H38" s="25" t="n"/>
      <c r="I38" s="17" t="n"/>
      <c r="J38" s="15" t="n"/>
      <c r="K38" s="15" t="n"/>
      <c r="L38" s="17" t="n"/>
      <c r="M38" s="17" t="n"/>
      <c r="N38" s="17" t="n"/>
      <c r="O38" s="17" t="n"/>
      <c r="P38" s="17" t="n"/>
      <c r="Q38" s="17" t="n"/>
      <c r="R38" s="17" t="n"/>
      <c r="S38" s="17" t="n"/>
      <c r="T38" s="15" t="n"/>
      <c r="U38" s="15" t="n"/>
      <c r="V38" s="17" t="n"/>
      <c r="W38" s="15" t="n"/>
      <c r="X38" s="15" t="n"/>
      <c r="Y38" s="25" t="n"/>
      <c r="Z38" s="15" t="n"/>
      <c r="AA38" s="15" t="n"/>
      <c r="AB38" s="18">
        <f>IF($A38="","",COUNTIF($L38:$S38,"Sí")+IF(TRIM($T38)&lt;&gt;"",1,0))</f>
        <v/>
      </c>
      <c r="AC38" s="18">
        <f>IF($A38="","",IF($G38="","Sin fecha de inicio",IF($G38&gt;Resumen!$B$3,"Aún no vigente",IF($I38="Sí","Vigente sin fecha final",IF($H38="","Fin pendiente",IF($H38&lt;Resumen!$B$3,"Vencida",IF($H38&lt;=Resumen!$B$3+Resumen!$E$3,"Vence pronto","Vigente")))))))</f>
        <v/>
      </c>
      <c r="AD38" s="19">
        <f>IF($A38="","",IF($B38="","REVISAR: falta persona",IF($D38="","REVISAR: falta proyecto",IF($V38&lt;&gt;"Firmada","NO LISTA: firma "&amp;LOWER(IF($V38="","sin indicar",$V38)),IF(OR($W38="",$X38=""),"REVISAR: documento incompleto",IF($AB38=0,"NO LISTA: sin canales",IF($J38="","REVISAR: falta territorio",IF(AND($J38="Países concretos",$K38=""),"REVISAR: detalle territorial",IF($G38="","REVISAR: falta inicio",IF(AND($I38&lt;&gt;"Sí",$H38=""),"REVISAR: falta fin",IF($AC38="Aún no vigente","NO LISTA: aún no vigente",IF($AC38="Vencida","NO LISTA: vencida",IF(OR($Y38="",Resumen!$B$3-$Y38&gt;Resumen!$H$3),"REVISAR: comprobación pendiente","LISTA PARA REVISIÓN")))))))))))))</f>
        <v/>
      </c>
    </row>
    <row r="39" ht="30" customHeight="1">
      <c r="A39" s="15" t="n"/>
      <c r="B39" s="15" t="n"/>
      <c r="C39" s="15" t="n"/>
      <c r="D39" s="15" t="n"/>
      <c r="E39" s="15" t="n"/>
      <c r="F39" s="25" t="n"/>
      <c r="G39" s="25" t="n"/>
      <c r="H39" s="25" t="n"/>
      <c r="I39" s="17" t="n"/>
      <c r="J39" s="15" t="n"/>
      <c r="K39" s="15" t="n"/>
      <c r="L39" s="17" t="n"/>
      <c r="M39" s="17" t="n"/>
      <c r="N39" s="17" t="n"/>
      <c r="O39" s="17" t="n"/>
      <c r="P39" s="17" t="n"/>
      <c r="Q39" s="17" t="n"/>
      <c r="R39" s="17" t="n"/>
      <c r="S39" s="17" t="n"/>
      <c r="T39" s="15" t="n"/>
      <c r="U39" s="15" t="n"/>
      <c r="V39" s="17" t="n"/>
      <c r="W39" s="15" t="n"/>
      <c r="X39" s="15" t="n"/>
      <c r="Y39" s="25" t="n"/>
      <c r="Z39" s="15" t="n"/>
      <c r="AA39" s="15" t="n"/>
      <c r="AB39" s="18">
        <f>IF($A39="","",COUNTIF($L39:$S39,"Sí")+IF(TRIM($T39)&lt;&gt;"",1,0))</f>
        <v/>
      </c>
      <c r="AC39" s="18">
        <f>IF($A39="","",IF($G39="","Sin fecha de inicio",IF($G39&gt;Resumen!$B$3,"Aún no vigente",IF($I39="Sí","Vigente sin fecha final",IF($H39="","Fin pendiente",IF($H39&lt;Resumen!$B$3,"Vencida",IF($H39&lt;=Resumen!$B$3+Resumen!$E$3,"Vence pronto","Vigente")))))))</f>
        <v/>
      </c>
      <c r="AD39" s="19">
        <f>IF($A39="","",IF($B39="","REVISAR: falta persona",IF($D39="","REVISAR: falta proyecto",IF($V39&lt;&gt;"Firmada","NO LISTA: firma "&amp;LOWER(IF($V39="","sin indicar",$V39)),IF(OR($W39="",$X39=""),"REVISAR: documento incompleto",IF($AB39=0,"NO LISTA: sin canales",IF($J39="","REVISAR: falta territorio",IF(AND($J39="Países concretos",$K39=""),"REVISAR: detalle territorial",IF($G39="","REVISAR: falta inicio",IF(AND($I39&lt;&gt;"Sí",$H39=""),"REVISAR: falta fin",IF($AC39="Aún no vigente","NO LISTA: aún no vigente",IF($AC39="Vencida","NO LISTA: vencida",IF(OR($Y39="",Resumen!$B$3-$Y39&gt;Resumen!$H$3),"REVISAR: comprobación pendiente","LISTA PARA REVISIÓN")))))))))))))</f>
        <v/>
      </c>
    </row>
    <row r="40" ht="30" customHeight="1">
      <c r="A40" s="15" t="n"/>
      <c r="B40" s="15" t="n"/>
      <c r="C40" s="15" t="n"/>
      <c r="D40" s="15" t="n"/>
      <c r="E40" s="15" t="n"/>
      <c r="F40" s="25" t="n"/>
      <c r="G40" s="25" t="n"/>
      <c r="H40" s="25" t="n"/>
      <c r="I40" s="17" t="n"/>
      <c r="J40" s="15" t="n"/>
      <c r="K40" s="15" t="n"/>
      <c r="L40" s="17" t="n"/>
      <c r="M40" s="17" t="n"/>
      <c r="N40" s="17" t="n"/>
      <c r="O40" s="17" t="n"/>
      <c r="P40" s="17" t="n"/>
      <c r="Q40" s="17" t="n"/>
      <c r="R40" s="17" t="n"/>
      <c r="S40" s="17" t="n"/>
      <c r="T40" s="15" t="n"/>
      <c r="U40" s="15" t="n"/>
      <c r="V40" s="17" t="n"/>
      <c r="W40" s="15" t="n"/>
      <c r="X40" s="15" t="n"/>
      <c r="Y40" s="25" t="n"/>
      <c r="Z40" s="15" t="n"/>
      <c r="AA40" s="15" t="n"/>
      <c r="AB40" s="18">
        <f>IF($A40="","",COUNTIF($L40:$S40,"Sí")+IF(TRIM($T40)&lt;&gt;"",1,0))</f>
        <v/>
      </c>
      <c r="AC40" s="18">
        <f>IF($A40="","",IF($G40="","Sin fecha de inicio",IF($G40&gt;Resumen!$B$3,"Aún no vigente",IF($I40="Sí","Vigente sin fecha final",IF($H40="","Fin pendiente",IF($H40&lt;Resumen!$B$3,"Vencida",IF($H40&lt;=Resumen!$B$3+Resumen!$E$3,"Vence pronto","Vigente")))))))</f>
        <v/>
      </c>
      <c r="AD40" s="19">
        <f>IF($A40="","",IF($B40="","REVISAR: falta persona",IF($D40="","REVISAR: falta proyecto",IF($V40&lt;&gt;"Firmada","NO LISTA: firma "&amp;LOWER(IF($V40="","sin indicar",$V40)),IF(OR($W40="",$X40=""),"REVISAR: documento incompleto",IF($AB40=0,"NO LISTA: sin canales",IF($J40="","REVISAR: falta territorio",IF(AND($J40="Países concretos",$K40=""),"REVISAR: detalle territorial",IF($G40="","REVISAR: falta inicio",IF(AND($I40&lt;&gt;"Sí",$H40=""),"REVISAR: falta fin",IF($AC40="Aún no vigente","NO LISTA: aún no vigente",IF($AC40="Vencida","NO LISTA: vencida",IF(OR($Y40="",Resumen!$B$3-$Y40&gt;Resumen!$H$3),"REVISAR: comprobación pendiente","LISTA PARA REVISIÓN")))))))))))))</f>
        <v/>
      </c>
    </row>
    <row r="41" ht="30" customHeight="1">
      <c r="A41" s="15" t="n"/>
      <c r="B41" s="15" t="n"/>
      <c r="C41" s="15" t="n"/>
      <c r="D41" s="15" t="n"/>
      <c r="E41" s="15" t="n"/>
      <c r="F41" s="25" t="n"/>
      <c r="G41" s="25" t="n"/>
      <c r="H41" s="25" t="n"/>
      <c r="I41" s="17" t="n"/>
      <c r="J41" s="15" t="n"/>
      <c r="K41" s="15" t="n"/>
      <c r="L41" s="17" t="n"/>
      <c r="M41" s="17" t="n"/>
      <c r="N41" s="17" t="n"/>
      <c r="O41" s="17" t="n"/>
      <c r="P41" s="17" t="n"/>
      <c r="Q41" s="17" t="n"/>
      <c r="R41" s="17" t="n"/>
      <c r="S41" s="17" t="n"/>
      <c r="T41" s="15" t="n"/>
      <c r="U41" s="15" t="n"/>
      <c r="V41" s="17" t="n"/>
      <c r="W41" s="15" t="n"/>
      <c r="X41" s="15" t="n"/>
      <c r="Y41" s="25" t="n"/>
      <c r="Z41" s="15" t="n"/>
      <c r="AA41" s="15" t="n"/>
      <c r="AB41" s="18">
        <f>IF($A41="","",COUNTIF($L41:$S41,"Sí")+IF(TRIM($T41)&lt;&gt;"",1,0))</f>
        <v/>
      </c>
      <c r="AC41" s="18">
        <f>IF($A41="","",IF($G41="","Sin fecha de inicio",IF($G41&gt;Resumen!$B$3,"Aún no vigente",IF($I41="Sí","Vigente sin fecha final",IF($H41="","Fin pendiente",IF($H41&lt;Resumen!$B$3,"Vencida",IF($H41&lt;=Resumen!$B$3+Resumen!$E$3,"Vence pronto","Vigente")))))))</f>
        <v/>
      </c>
      <c r="AD41" s="19">
        <f>IF($A41="","",IF($B41="","REVISAR: falta persona",IF($D41="","REVISAR: falta proyecto",IF($V41&lt;&gt;"Firmada","NO LISTA: firma "&amp;LOWER(IF($V41="","sin indicar",$V41)),IF(OR($W41="",$X41=""),"REVISAR: documento incompleto",IF($AB41=0,"NO LISTA: sin canales",IF($J41="","REVISAR: falta territorio",IF(AND($J41="Países concretos",$K41=""),"REVISAR: detalle territorial",IF($G41="","REVISAR: falta inicio",IF(AND($I41&lt;&gt;"Sí",$H41=""),"REVISAR: falta fin",IF($AC41="Aún no vigente","NO LISTA: aún no vigente",IF($AC41="Vencida","NO LISTA: vencida",IF(OR($Y41="",Resumen!$B$3-$Y41&gt;Resumen!$H$3),"REVISAR: comprobación pendiente","LISTA PARA REVISIÓN")))))))))))))</f>
        <v/>
      </c>
    </row>
    <row r="42" ht="30" customHeight="1">
      <c r="A42" s="15" t="n"/>
      <c r="B42" s="15" t="n"/>
      <c r="C42" s="15" t="n"/>
      <c r="D42" s="15" t="n"/>
      <c r="E42" s="15" t="n"/>
      <c r="F42" s="25" t="n"/>
      <c r="G42" s="25" t="n"/>
      <c r="H42" s="25" t="n"/>
      <c r="I42" s="17" t="n"/>
      <c r="J42" s="15" t="n"/>
      <c r="K42" s="15" t="n"/>
      <c r="L42" s="17" t="n"/>
      <c r="M42" s="17" t="n"/>
      <c r="N42" s="17" t="n"/>
      <c r="O42" s="17" t="n"/>
      <c r="P42" s="17" t="n"/>
      <c r="Q42" s="17" t="n"/>
      <c r="R42" s="17" t="n"/>
      <c r="S42" s="17" t="n"/>
      <c r="T42" s="15" t="n"/>
      <c r="U42" s="15" t="n"/>
      <c r="V42" s="17" t="n"/>
      <c r="W42" s="15" t="n"/>
      <c r="X42" s="15" t="n"/>
      <c r="Y42" s="25" t="n"/>
      <c r="Z42" s="15" t="n"/>
      <c r="AA42" s="15" t="n"/>
      <c r="AB42" s="18">
        <f>IF($A42="","",COUNTIF($L42:$S42,"Sí")+IF(TRIM($T42)&lt;&gt;"",1,0))</f>
        <v/>
      </c>
      <c r="AC42" s="18">
        <f>IF($A42="","",IF($G42="","Sin fecha de inicio",IF($G42&gt;Resumen!$B$3,"Aún no vigente",IF($I42="Sí","Vigente sin fecha final",IF($H42="","Fin pendiente",IF($H42&lt;Resumen!$B$3,"Vencida",IF($H42&lt;=Resumen!$B$3+Resumen!$E$3,"Vence pronto","Vigente")))))))</f>
        <v/>
      </c>
      <c r="AD42" s="19">
        <f>IF($A42="","",IF($B42="","REVISAR: falta persona",IF($D42="","REVISAR: falta proyecto",IF($V42&lt;&gt;"Firmada","NO LISTA: firma "&amp;LOWER(IF($V42="","sin indicar",$V42)),IF(OR($W42="",$X42=""),"REVISAR: documento incompleto",IF($AB42=0,"NO LISTA: sin canales",IF($J42="","REVISAR: falta territorio",IF(AND($J42="Países concretos",$K42=""),"REVISAR: detalle territorial",IF($G42="","REVISAR: falta inicio",IF(AND($I42&lt;&gt;"Sí",$H42=""),"REVISAR: falta fin",IF($AC42="Aún no vigente","NO LISTA: aún no vigente",IF($AC42="Vencida","NO LISTA: vencida",IF(OR($Y42="",Resumen!$B$3-$Y42&gt;Resumen!$H$3),"REVISAR: comprobación pendiente","LISTA PARA REVISIÓN")))))))))))))</f>
        <v/>
      </c>
    </row>
    <row r="43" ht="30" customHeight="1">
      <c r="A43" s="15" t="n"/>
      <c r="B43" s="15" t="n"/>
      <c r="C43" s="15" t="n"/>
      <c r="D43" s="15" t="n"/>
      <c r="E43" s="15" t="n"/>
      <c r="F43" s="25" t="n"/>
      <c r="G43" s="25" t="n"/>
      <c r="H43" s="25" t="n"/>
      <c r="I43" s="17" t="n"/>
      <c r="J43" s="15" t="n"/>
      <c r="K43" s="15" t="n"/>
      <c r="L43" s="17" t="n"/>
      <c r="M43" s="17" t="n"/>
      <c r="N43" s="17" t="n"/>
      <c r="O43" s="17" t="n"/>
      <c r="P43" s="17" t="n"/>
      <c r="Q43" s="17" t="n"/>
      <c r="R43" s="17" t="n"/>
      <c r="S43" s="17" t="n"/>
      <c r="T43" s="15" t="n"/>
      <c r="U43" s="15" t="n"/>
      <c r="V43" s="17" t="n"/>
      <c r="W43" s="15" t="n"/>
      <c r="X43" s="15" t="n"/>
      <c r="Y43" s="25" t="n"/>
      <c r="Z43" s="15" t="n"/>
      <c r="AA43" s="15" t="n"/>
      <c r="AB43" s="18">
        <f>IF($A43="","",COUNTIF($L43:$S43,"Sí")+IF(TRIM($T43)&lt;&gt;"",1,0))</f>
        <v/>
      </c>
      <c r="AC43" s="18">
        <f>IF($A43="","",IF($G43="","Sin fecha de inicio",IF($G43&gt;Resumen!$B$3,"Aún no vigente",IF($I43="Sí","Vigente sin fecha final",IF($H43="","Fin pendiente",IF($H43&lt;Resumen!$B$3,"Vencida",IF($H43&lt;=Resumen!$B$3+Resumen!$E$3,"Vence pronto","Vigente")))))))</f>
        <v/>
      </c>
      <c r="AD43" s="19">
        <f>IF($A43="","",IF($B43="","REVISAR: falta persona",IF($D43="","REVISAR: falta proyecto",IF($V43&lt;&gt;"Firmada","NO LISTA: firma "&amp;LOWER(IF($V43="","sin indicar",$V43)),IF(OR($W43="",$X43=""),"REVISAR: documento incompleto",IF($AB43=0,"NO LISTA: sin canales",IF($J43="","REVISAR: falta territorio",IF(AND($J43="Países concretos",$K43=""),"REVISAR: detalle territorial",IF($G43="","REVISAR: falta inicio",IF(AND($I43&lt;&gt;"Sí",$H43=""),"REVISAR: falta fin",IF($AC43="Aún no vigente","NO LISTA: aún no vigente",IF($AC43="Vencida","NO LISTA: vencida",IF(OR($Y43="",Resumen!$B$3-$Y43&gt;Resumen!$H$3),"REVISAR: comprobación pendiente","LISTA PARA REVISIÓN")))))))))))))</f>
        <v/>
      </c>
    </row>
    <row r="44" ht="30" customHeight="1">
      <c r="A44" s="15" t="n"/>
      <c r="B44" s="15" t="n"/>
      <c r="C44" s="15" t="n"/>
      <c r="D44" s="15" t="n"/>
      <c r="E44" s="15" t="n"/>
      <c r="F44" s="25" t="n"/>
      <c r="G44" s="25" t="n"/>
      <c r="H44" s="25" t="n"/>
      <c r="I44" s="17" t="n"/>
      <c r="J44" s="15" t="n"/>
      <c r="K44" s="15" t="n"/>
      <c r="L44" s="17" t="n"/>
      <c r="M44" s="17" t="n"/>
      <c r="N44" s="17" t="n"/>
      <c r="O44" s="17" t="n"/>
      <c r="P44" s="17" t="n"/>
      <c r="Q44" s="17" t="n"/>
      <c r="R44" s="17" t="n"/>
      <c r="S44" s="17" t="n"/>
      <c r="T44" s="15" t="n"/>
      <c r="U44" s="15" t="n"/>
      <c r="V44" s="17" t="n"/>
      <c r="W44" s="15" t="n"/>
      <c r="X44" s="15" t="n"/>
      <c r="Y44" s="25" t="n"/>
      <c r="Z44" s="15" t="n"/>
      <c r="AA44" s="15" t="n"/>
      <c r="AB44" s="18">
        <f>IF($A44="","",COUNTIF($L44:$S44,"Sí")+IF(TRIM($T44)&lt;&gt;"",1,0))</f>
        <v/>
      </c>
      <c r="AC44" s="18">
        <f>IF($A44="","",IF($G44="","Sin fecha de inicio",IF($G44&gt;Resumen!$B$3,"Aún no vigente",IF($I44="Sí","Vigente sin fecha final",IF($H44="","Fin pendiente",IF($H44&lt;Resumen!$B$3,"Vencida",IF($H44&lt;=Resumen!$B$3+Resumen!$E$3,"Vence pronto","Vigente")))))))</f>
        <v/>
      </c>
      <c r="AD44" s="19">
        <f>IF($A44="","",IF($B44="","REVISAR: falta persona",IF($D44="","REVISAR: falta proyecto",IF($V44&lt;&gt;"Firmada","NO LISTA: firma "&amp;LOWER(IF($V44="","sin indicar",$V44)),IF(OR($W44="",$X44=""),"REVISAR: documento incompleto",IF($AB44=0,"NO LISTA: sin canales",IF($J44="","REVISAR: falta territorio",IF(AND($J44="Países concretos",$K44=""),"REVISAR: detalle territorial",IF($G44="","REVISAR: falta inicio",IF(AND($I44&lt;&gt;"Sí",$H44=""),"REVISAR: falta fin",IF($AC44="Aún no vigente","NO LISTA: aún no vigente",IF($AC44="Vencida","NO LISTA: vencida",IF(OR($Y44="",Resumen!$B$3-$Y44&gt;Resumen!$H$3),"REVISAR: comprobación pendiente","LISTA PARA REVISIÓN")))))))))))))</f>
        <v/>
      </c>
    </row>
    <row r="45" ht="30" customHeight="1">
      <c r="A45" s="15" t="n"/>
      <c r="B45" s="15" t="n"/>
      <c r="C45" s="15" t="n"/>
      <c r="D45" s="15" t="n"/>
      <c r="E45" s="15" t="n"/>
      <c r="F45" s="25" t="n"/>
      <c r="G45" s="25" t="n"/>
      <c r="H45" s="25" t="n"/>
      <c r="I45" s="17" t="n"/>
      <c r="J45" s="15" t="n"/>
      <c r="K45" s="15" t="n"/>
      <c r="L45" s="17" t="n"/>
      <c r="M45" s="17" t="n"/>
      <c r="N45" s="17" t="n"/>
      <c r="O45" s="17" t="n"/>
      <c r="P45" s="17" t="n"/>
      <c r="Q45" s="17" t="n"/>
      <c r="R45" s="17" t="n"/>
      <c r="S45" s="17" t="n"/>
      <c r="T45" s="15" t="n"/>
      <c r="U45" s="15" t="n"/>
      <c r="V45" s="17" t="n"/>
      <c r="W45" s="15" t="n"/>
      <c r="X45" s="15" t="n"/>
      <c r="Y45" s="25" t="n"/>
      <c r="Z45" s="15" t="n"/>
      <c r="AA45" s="15" t="n"/>
      <c r="AB45" s="18">
        <f>IF($A45="","",COUNTIF($L45:$S45,"Sí")+IF(TRIM($T45)&lt;&gt;"",1,0))</f>
        <v/>
      </c>
      <c r="AC45" s="18">
        <f>IF($A45="","",IF($G45="","Sin fecha de inicio",IF($G45&gt;Resumen!$B$3,"Aún no vigente",IF($I45="Sí","Vigente sin fecha final",IF($H45="","Fin pendiente",IF($H45&lt;Resumen!$B$3,"Vencida",IF($H45&lt;=Resumen!$B$3+Resumen!$E$3,"Vence pronto","Vigente")))))))</f>
        <v/>
      </c>
      <c r="AD45" s="19">
        <f>IF($A45="","",IF($B45="","REVISAR: falta persona",IF($D45="","REVISAR: falta proyecto",IF($V45&lt;&gt;"Firmada","NO LISTA: firma "&amp;LOWER(IF($V45="","sin indicar",$V45)),IF(OR($W45="",$X45=""),"REVISAR: documento incompleto",IF($AB45=0,"NO LISTA: sin canales",IF($J45="","REVISAR: falta territorio",IF(AND($J45="Países concretos",$K45=""),"REVISAR: detalle territorial",IF($G45="","REVISAR: falta inicio",IF(AND($I45&lt;&gt;"Sí",$H45=""),"REVISAR: falta fin",IF($AC45="Aún no vigente","NO LISTA: aún no vigente",IF($AC45="Vencida","NO LISTA: vencida",IF(OR($Y45="",Resumen!$B$3-$Y45&gt;Resumen!$H$3),"REVISAR: comprobación pendiente","LISTA PARA REVISIÓN")))))))))))))</f>
        <v/>
      </c>
    </row>
    <row r="46" ht="30" customHeight="1">
      <c r="A46" s="15" t="n"/>
      <c r="B46" s="15" t="n"/>
      <c r="C46" s="15" t="n"/>
      <c r="D46" s="15" t="n"/>
      <c r="E46" s="15" t="n"/>
      <c r="F46" s="25" t="n"/>
      <c r="G46" s="25" t="n"/>
      <c r="H46" s="25" t="n"/>
      <c r="I46" s="17" t="n"/>
      <c r="J46" s="15" t="n"/>
      <c r="K46" s="15" t="n"/>
      <c r="L46" s="17" t="n"/>
      <c r="M46" s="17" t="n"/>
      <c r="N46" s="17" t="n"/>
      <c r="O46" s="17" t="n"/>
      <c r="P46" s="17" t="n"/>
      <c r="Q46" s="17" t="n"/>
      <c r="R46" s="17" t="n"/>
      <c r="S46" s="17" t="n"/>
      <c r="T46" s="15" t="n"/>
      <c r="U46" s="15" t="n"/>
      <c r="V46" s="17" t="n"/>
      <c r="W46" s="15" t="n"/>
      <c r="X46" s="15" t="n"/>
      <c r="Y46" s="25" t="n"/>
      <c r="Z46" s="15" t="n"/>
      <c r="AA46" s="15" t="n"/>
      <c r="AB46" s="18">
        <f>IF($A46="","",COUNTIF($L46:$S46,"Sí")+IF(TRIM($T46)&lt;&gt;"",1,0))</f>
        <v/>
      </c>
      <c r="AC46" s="18">
        <f>IF($A46="","",IF($G46="","Sin fecha de inicio",IF($G46&gt;Resumen!$B$3,"Aún no vigente",IF($I46="Sí","Vigente sin fecha final",IF($H46="","Fin pendiente",IF($H46&lt;Resumen!$B$3,"Vencida",IF($H46&lt;=Resumen!$B$3+Resumen!$E$3,"Vence pronto","Vigente")))))))</f>
        <v/>
      </c>
      <c r="AD46" s="19">
        <f>IF($A46="","",IF($B46="","REVISAR: falta persona",IF($D46="","REVISAR: falta proyecto",IF($V46&lt;&gt;"Firmada","NO LISTA: firma "&amp;LOWER(IF($V46="","sin indicar",$V46)),IF(OR($W46="",$X46=""),"REVISAR: documento incompleto",IF($AB46=0,"NO LISTA: sin canales",IF($J46="","REVISAR: falta territorio",IF(AND($J46="Países concretos",$K46=""),"REVISAR: detalle territorial",IF($G46="","REVISAR: falta inicio",IF(AND($I46&lt;&gt;"Sí",$H46=""),"REVISAR: falta fin",IF($AC46="Aún no vigente","NO LISTA: aún no vigente",IF($AC46="Vencida","NO LISTA: vencida",IF(OR($Y46="",Resumen!$B$3-$Y46&gt;Resumen!$H$3),"REVISAR: comprobación pendiente","LISTA PARA REVISIÓN")))))))))))))</f>
        <v/>
      </c>
    </row>
    <row r="47" ht="30" customHeight="1">
      <c r="A47" s="15" t="n"/>
      <c r="B47" s="15" t="n"/>
      <c r="C47" s="15" t="n"/>
      <c r="D47" s="15" t="n"/>
      <c r="E47" s="15" t="n"/>
      <c r="F47" s="25" t="n"/>
      <c r="G47" s="25" t="n"/>
      <c r="H47" s="25" t="n"/>
      <c r="I47" s="17" t="n"/>
      <c r="J47" s="15" t="n"/>
      <c r="K47" s="15" t="n"/>
      <c r="L47" s="17" t="n"/>
      <c r="M47" s="17" t="n"/>
      <c r="N47" s="17" t="n"/>
      <c r="O47" s="17" t="n"/>
      <c r="P47" s="17" t="n"/>
      <c r="Q47" s="17" t="n"/>
      <c r="R47" s="17" t="n"/>
      <c r="S47" s="17" t="n"/>
      <c r="T47" s="15" t="n"/>
      <c r="U47" s="15" t="n"/>
      <c r="V47" s="17" t="n"/>
      <c r="W47" s="15" t="n"/>
      <c r="X47" s="15" t="n"/>
      <c r="Y47" s="25" t="n"/>
      <c r="Z47" s="15" t="n"/>
      <c r="AA47" s="15" t="n"/>
      <c r="AB47" s="18">
        <f>IF($A47="","",COUNTIF($L47:$S47,"Sí")+IF(TRIM($T47)&lt;&gt;"",1,0))</f>
        <v/>
      </c>
      <c r="AC47" s="18">
        <f>IF($A47="","",IF($G47="","Sin fecha de inicio",IF($G47&gt;Resumen!$B$3,"Aún no vigente",IF($I47="Sí","Vigente sin fecha final",IF($H47="","Fin pendiente",IF($H47&lt;Resumen!$B$3,"Vencida",IF($H47&lt;=Resumen!$B$3+Resumen!$E$3,"Vence pronto","Vigente")))))))</f>
        <v/>
      </c>
      <c r="AD47" s="19">
        <f>IF($A47="","",IF($B47="","REVISAR: falta persona",IF($D47="","REVISAR: falta proyecto",IF($V47&lt;&gt;"Firmada","NO LISTA: firma "&amp;LOWER(IF($V47="","sin indicar",$V47)),IF(OR($W47="",$X47=""),"REVISAR: documento incompleto",IF($AB47=0,"NO LISTA: sin canales",IF($J47="","REVISAR: falta territorio",IF(AND($J47="Países concretos",$K47=""),"REVISAR: detalle territorial",IF($G47="","REVISAR: falta inicio",IF(AND($I47&lt;&gt;"Sí",$H47=""),"REVISAR: falta fin",IF($AC47="Aún no vigente","NO LISTA: aún no vigente",IF($AC47="Vencida","NO LISTA: vencida",IF(OR($Y47="",Resumen!$B$3-$Y47&gt;Resumen!$H$3),"REVISAR: comprobación pendiente","LISTA PARA REVISIÓN")))))))))))))</f>
        <v/>
      </c>
    </row>
    <row r="48" ht="30" customHeight="1">
      <c r="A48" s="15" t="n"/>
      <c r="B48" s="15" t="n"/>
      <c r="C48" s="15" t="n"/>
      <c r="D48" s="15" t="n"/>
      <c r="E48" s="15" t="n"/>
      <c r="F48" s="25" t="n"/>
      <c r="G48" s="25" t="n"/>
      <c r="H48" s="25" t="n"/>
      <c r="I48" s="17" t="n"/>
      <c r="J48" s="15" t="n"/>
      <c r="K48" s="15" t="n"/>
      <c r="L48" s="17" t="n"/>
      <c r="M48" s="17" t="n"/>
      <c r="N48" s="17" t="n"/>
      <c r="O48" s="17" t="n"/>
      <c r="P48" s="17" t="n"/>
      <c r="Q48" s="17" t="n"/>
      <c r="R48" s="17" t="n"/>
      <c r="S48" s="17" t="n"/>
      <c r="T48" s="15" t="n"/>
      <c r="U48" s="15" t="n"/>
      <c r="V48" s="17" t="n"/>
      <c r="W48" s="15" t="n"/>
      <c r="X48" s="15" t="n"/>
      <c r="Y48" s="25" t="n"/>
      <c r="Z48" s="15" t="n"/>
      <c r="AA48" s="15" t="n"/>
      <c r="AB48" s="18">
        <f>IF($A48="","",COUNTIF($L48:$S48,"Sí")+IF(TRIM($T48)&lt;&gt;"",1,0))</f>
        <v/>
      </c>
      <c r="AC48" s="18">
        <f>IF($A48="","",IF($G48="","Sin fecha de inicio",IF($G48&gt;Resumen!$B$3,"Aún no vigente",IF($I48="Sí","Vigente sin fecha final",IF($H48="","Fin pendiente",IF($H48&lt;Resumen!$B$3,"Vencida",IF($H48&lt;=Resumen!$B$3+Resumen!$E$3,"Vence pronto","Vigente")))))))</f>
        <v/>
      </c>
      <c r="AD48" s="19">
        <f>IF($A48="","",IF($B48="","REVISAR: falta persona",IF($D48="","REVISAR: falta proyecto",IF($V48&lt;&gt;"Firmada","NO LISTA: firma "&amp;LOWER(IF($V48="","sin indicar",$V48)),IF(OR($W48="",$X48=""),"REVISAR: documento incompleto",IF($AB48=0,"NO LISTA: sin canales",IF($J48="","REVISAR: falta territorio",IF(AND($J48="Países concretos",$K48=""),"REVISAR: detalle territorial",IF($G48="","REVISAR: falta inicio",IF(AND($I48&lt;&gt;"Sí",$H48=""),"REVISAR: falta fin",IF($AC48="Aún no vigente","NO LISTA: aún no vigente",IF($AC48="Vencida","NO LISTA: vencida",IF(OR($Y48="",Resumen!$B$3-$Y48&gt;Resumen!$H$3),"REVISAR: comprobación pendiente","LISTA PARA REVISIÓN")))))))))))))</f>
        <v/>
      </c>
    </row>
    <row r="49" ht="30" customHeight="1">
      <c r="A49" s="15" t="n"/>
      <c r="B49" s="15" t="n"/>
      <c r="C49" s="15" t="n"/>
      <c r="D49" s="15" t="n"/>
      <c r="E49" s="15" t="n"/>
      <c r="F49" s="25" t="n"/>
      <c r="G49" s="25" t="n"/>
      <c r="H49" s="25" t="n"/>
      <c r="I49" s="17" t="n"/>
      <c r="J49" s="15" t="n"/>
      <c r="K49" s="15" t="n"/>
      <c r="L49" s="17" t="n"/>
      <c r="M49" s="17" t="n"/>
      <c r="N49" s="17" t="n"/>
      <c r="O49" s="17" t="n"/>
      <c r="P49" s="17" t="n"/>
      <c r="Q49" s="17" t="n"/>
      <c r="R49" s="17" t="n"/>
      <c r="S49" s="17" t="n"/>
      <c r="T49" s="15" t="n"/>
      <c r="U49" s="15" t="n"/>
      <c r="V49" s="17" t="n"/>
      <c r="W49" s="15" t="n"/>
      <c r="X49" s="15" t="n"/>
      <c r="Y49" s="25" t="n"/>
      <c r="Z49" s="15" t="n"/>
      <c r="AA49" s="15" t="n"/>
      <c r="AB49" s="18">
        <f>IF($A49="","",COUNTIF($L49:$S49,"Sí")+IF(TRIM($T49)&lt;&gt;"",1,0))</f>
        <v/>
      </c>
      <c r="AC49" s="18">
        <f>IF($A49="","",IF($G49="","Sin fecha de inicio",IF($G49&gt;Resumen!$B$3,"Aún no vigente",IF($I49="Sí","Vigente sin fecha final",IF($H49="","Fin pendiente",IF($H49&lt;Resumen!$B$3,"Vencida",IF($H49&lt;=Resumen!$B$3+Resumen!$E$3,"Vence pronto","Vigente")))))))</f>
        <v/>
      </c>
      <c r="AD49" s="19">
        <f>IF($A49="","",IF($B49="","REVISAR: falta persona",IF($D49="","REVISAR: falta proyecto",IF($V49&lt;&gt;"Firmada","NO LISTA: firma "&amp;LOWER(IF($V49="","sin indicar",$V49)),IF(OR($W49="",$X49=""),"REVISAR: documento incompleto",IF($AB49=0,"NO LISTA: sin canales",IF($J49="","REVISAR: falta territorio",IF(AND($J49="Países concretos",$K49=""),"REVISAR: detalle territorial",IF($G49="","REVISAR: falta inicio",IF(AND($I49&lt;&gt;"Sí",$H49=""),"REVISAR: falta fin",IF($AC49="Aún no vigente","NO LISTA: aún no vigente",IF($AC49="Vencida","NO LISTA: vencida",IF(OR($Y49="",Resumen!$B$3-$Y49&gt;Resumen!$H$3),"REVISAR: comprobación pendiente","LISTA PARA REVISIÓN")))))))))))))</f>
        <v/>
      </c>
    </row>
    <row r="50" ht="30" customHeight="1">
      <c r="A50" s="15" t="n"/>
      <c r="B50" s="15" t="n"/>
      <c r="C50" s="15" t="n"/>
      <c r="D50" s="15" t="n"/>
      <c r="E50" s="15" t="n"/>
      <c r="F50" s="25" t="n"/>
      <c r="G50" s="25" t="n"/>
      <c r="H50" s="25" t="n"/>
      <c r="I50" s="17" t="n"/>
      <c r="J50" s="15" t="n"/>
      <c r="K50" s="15" t="n"/>
      <c r="L50" s="17" t="n"/>
      <c r="M50" s="17" t="n"/>
      <c r="N50" s="17" t="n"/>
      <c r="O50" s="17" t="n"/>
      <c r="P50" s="17" t="n"/>
      <c r="Q50" s="17" t="n"/>
      <c r="R50" s="17" t="n"/>
      <c r="S50" s="17" t="n"/>
      <c r="T50" s="15" t="n"/>
      <c r="U50" s="15" t="n"/>
      <c r="V50" s="17" t="n"/>
      <c r="W50" s="15" t="n"/>
      <c r="X50" s="15" t="n"/>
      <c r="Y50" s="25" t="n"/>
      <c r="Z50" s="15" t="n"/>
      <c r="AA50" s="15" t="n"/>
      <c r="AB50" s="18">
        <f>IF($A50="","",COUNTIF($L50:$S50,"Sí")+IF(TRIM($T50)&lt;&gt;"",1,0))</f>
        <v/>
      </c>
      <c r="AC50" s="18">
        <f>IF($A50="","",IF($G50="","Sin fecha de inicio",IF($G50&gt;Resumen!$B$3,"Aún no vigente",IF($I50="Sí","Vigente sin fecha final",IF($H50="","Fin pendiente",IF($H50&lt;Resumen!$B$3,"Vencida",IF($H50&lt;=Resumen!$B$3+Resumen!$E$3,"Vence pronto","Vigente")))))))</f>
        <v/>
      </c>
      <c r="AD50" s="19">
        <f>IF($A50="","",IF($B50="","REVISAR: falta persona",IF($D50="","REVISAR: falta proyecto",IF($V50&lt;&gt;"Firmada","NO LISTA: firma "&amp;LOWER(IF($V50="","sin indicar",$V50)),IF(OR($W50="",$X50=""),"REVISAR: documento incompleto",IF($AB50=0,"NO LISTA: sin canales",IF($J50="","REVISAR: falta territorio",IF(AND($J50="Países concretos",$K50=""),"REVISAR: detalle territorial",IF($G50="","REVISAR: falta inicio",IF(AND($I50&lt;&gt;"Sí",$H50=""),"REVISAR: falta fin",IF($AC50="Aún no vigente","NO LISTA: aún no vigente",IF($AC50="Vencida","NO LISTA: vencida",IF(OR($Y50="",Resumen!$B$3-$Y50&gt;Resumen!$H$3),"REVISAR: comprobación pendiente","LISTA PARA REVISIÓN")))))))))))))</f>
        <v/>
      </c>
    </row>
    <row r="51" ht="30" customHeight="1">
      <c r="A51" s="15" t="n"/>
      <c r="B51" s="15" t="n"/>
      <c r="C51" s="15" t="n"/>
      <c r="D51" s="15" t="n"/>
      <c r="E51" s="15" t="n"/>
      <c r="F51" s="25" t="n"/>
      <c r="G51" s="25" t="n"/>
      <c r="H51" s="25" t="n"/>
      <c r="I51" s="17" t="n"/>
      <c r="J51" s="15" t="n"/>
      <c r="K51" s="15" t="n"/>
      <c r="L51" s="17" t="n"/>
      <c r="M51" s="17" t="n"/>
      <c r="N51" s="17" t="n"/>
      <c r="O51" s="17" t="n"/>
      <c r="P51" s="17" t="n"/>
      <c r="Q51" s="17" t="n"/>
      <c r="R51" s="17" t="n"/>
      <c r="S51" s="17" t="n"/>
      <c r="T51" s="15" t="n"/>
      <c r="U51" s="15" t="n"/>
      <c r="V51" s="17" t="n"/>
      <c r="W51" s="15" t="n"/>
      <c r="X51" s="15" t="n"/>
      <c r="Y51" s="25" t="n"/>
      <c r="Z51" s="15" t="n"/>
      <c r="AA51" s="15" t="n"/>
      <c r="AB51" s="18">
        <f>IF($A51="","",COUNTIF($L51:$S51,"Sí")+IF(TRIM($T51)&lt;&gt;"",1,0))</f>
        <v/>
      </c>
      <c r="AC51" s="18">
        <f>IF($A51="","",IF($G51="","Sin fecha de inicio",IF($G51&gt;Resumen!$B$3,"Aún no vigente",IF($I51="Sí","Vigente sin fecha final",IF($H51="","Fin pendiente",IF($H51&lt;Resumen!$B$3,"Vencida",IF($H51&lt;=Resumen!$B$3+Resumen!$E$3,"Vence pronto","Vigente")))))))</f>
        <v/>
      </c>
      <c r="AD51" s="19">
        <f>IF($A51="","",IF($B51="","REVISAR: falta persona",IF($D51="","REVISAR: falta proyecto",IF($V51&lt;&gt;"Firmada","NO LISTA: firma "&amp;LOWER(IF($V51="","sin indicar",$V51)),IF(OR($W51="",$X51=""),"REVISAR: documento incompleto",IF($AB51=0,"NO LISTA: sin canales",IF($J51="","REVISAR: falta territorio",IF(AND($J51="Países concretos",$K51=""),"REVISAR: detalle territorial",IF($G51="","REVISAR: falta inicio",IF(AND($I51&lt;&gt;"Sí",$H51=""),"REVISAR: falta fin",IF($AC51="Aún no vigente","NO LISTA: aún no vigente",IF($AC51="Vencida","NO LISTA: vencida",IF(OR($Y51="",Resumen!$B$3-$Y51&gt;Resumen!$H$3),"REVISAR: comprobación pendiente","LISTA PARA REVISIÓN")))))))))))))</f>
        <v/>
      </c>
    </row>
    <row r="52" ht="30" customHeight="1">
      <c r="A52" s="15" t="n"/>
      <c r="B52" s="15" t="n"/>
      <c r="C52" s="15" t="n"/>
      <c r="D52" s="15" t="n"/>
      <c r="E52" s="15" t="n"/>
      <c r="F52" s="25" t="n"/>
      <c r="G52" s="25" t="n"/>
      <c r="H52" s="25" t="n"/>
      <c r="I52" s="17" t="n"/>
      <c r="J52" s="15" t="n"/>
      <c r="K52" s="15" t="n"/>
      <c r="L52" s="17" t="n"/>
      <c r="M52" s="17" t="n"/>
      <c r="N52" s="17" t="n"/>
      <c r="O52" s="17" t="n"/>
      <c r="P52" s="17" t="n"/>
      <c r="Q52" s="17" t="n"/>
      <c r="R52" s="17" t="n"/>
      <c r="S52" s="17" t="n"/>
      <c r="T52" s="15" t="n"/>
      <c r="U52" s="15" t="n"/>
      <c r="V52" s="17" t="n"/>
      <c r="W52" s="15" t="n"/>
      <c r="X52" s="15" t="n"/>
      <c r="Y52" s="25" t="n"/>
      <c r="Z52" s="15" t="n"/>
      <c r="AA52" s="15" t="n"/>
      <c r="AB52" s="18">
        <f>IF($A52="","",COUNTIF($L52:$S52,"Sí")+IF(TRIM($T52)&lt;&gt;"",1,0))</f>
        <v/>
      </c>
      <c r="AC52" s="18">
        <f>IF($A52="","",IF($G52="","Sin fecha de inicio",IF($G52&gt;Resumen!$B$3,"Aún no vigente",IF($I52="Sí","Vigente sin fecha final",IF($H52="","Fin pendiente",IF($H52&lt;Resumen!$B$3,"Vencida",IF($H52&lt;=Resumen!$B$3+Resumen!$E$3,"Vence pronto","Vigente")))))))</f>
        <v/>
      </c>
      <c r="AD52" s="19">
        <f>IF($A52="","",IF($B52="","REVISAR: falta persona",IF($D52="","REVISAR: falta proyecto",IF($V52&lt;&gt;"Firmada","NO LISTA: firma "&amp;LOWER(IF($V52="","sin indicar",$V52)),IF(OR($W52="",$X52=""),"REVISAR: documento incompleto",IF($AB52=0,"NO LISTA: sin canales",IF($J52="","REVISAR: falta territorio",IF(AND($J52="Países concretos",$K52=""),"REVISAR: detalle territorial",IF($G52="","REVISAR: falta inicio",IF(AND($I52&lt;&gt;"Sí",$H52=""),"REVISAR: falta fin",IF($AC52="Aún no vigente","NO LISTA: aún no vigente",IF($AC52="Vencida","NO LISTA: vencida",IF(OR($Y52="",Resumen!$B$3-$Y52&gt;Resumen!$H$3),"REVISAR: comprobación pendiente","LISTA PARA REVISIÓN")))))))))))))</f>
        <v/>
      </c>
    </row>
    <row r="53" ht="30" customHeight="1">
      <c r="A53" s="15" t="n"/>
      <c r="B53" s="15" t="n"/>
      <c r="C53" s="15" t="n"/>
      <c r="D53" s="15" t="n"/>
      <c r="E53" s="15" t="n"/>
      <c r="F53" s="25" t="n"/>
      <c r="G53" s="25" t="n"/>
      <c r="H53" s="25" t="n"/>
      <c r="I53" s="17" t="n"/>
      <c r="J53" s="15" t="n"/>
      <c r="K53" s="15" t="n"/>
      <c r="L53" s="17" t="n"/>
      <c r="M53" s="17" t="n"/>
      <c r="N53" s="17" t="n"/>
      <c r="O53" s="17" t="n"/>
      <c r="P53" s="17" t="n"/>
      <c r="Q53" s="17" t="n"/>
      <c r="R53" s="17" t="n"/>
      <c r="S53" s="17" t="n"/>
      <c r="T53" s="15" t="n"/>
      <c r="U53" s="15" t="n"/>
      <c r="V53" s="17" t="n"/>
      <c r="W53" s="15" t="n"/>
      <c r="X53" s="15" t="n"/>
      <c r="Y53" s="25" t="n"/>
      <c r="Z53" s="15" t="n"/>
      <c r="AA53" s="15" t="n"/>
      <c r="AB53" s="18">
        <f>IF($A53="","",COUNTIF($L53:$S53,"Sí")+IF(TRIM($T53)&lt;&gt;"",1,0))</f>
        <v/>
      </c>
      <c r="AC53" s="18">
        <f>IF($A53="","",IF($G53="","Sin fecha de inicio",IF($G53&gt;Resumen!$B$3,"Aún no vigente",IF($I53="Sí","Vigente sin fecha final",IF($H53="","Fin pendiente",IF($H53&lt;Resumen!$B$3,"Vencida",IF($H53&lt;=Resumen!$B$3+Resumen!$E$3,"Vence pronto","Vigente")))))))</f>
        <v/>
      </c>
      <c r="AD53" s="19">
        <f>IF($A53="","",IF($B53="","REVISAR: falta persona",IF($D53="","REVISAR: falta proyecto",IF($V53&lt;&gt;"Firmada","NO LISTA: firma "&amp;LOWER(IF($V53="","sin indicar",$V53)),IF(OR($W53="",$X53=""),"REVISAR: documento incompleto",IF($AB53=0,"NO LISTA: sin canales",IF($J53="","REVISAR: falta territorio",IF(AND($J53="Países concretos",$K53=""),"REVISAR: detalle territorial",IF($G53="","REVISAR: falta inicio",IF(AND($I53&lt;&gt;"Sí",$H53=""),"REVISAR: falta fin",IF($AC53="Aún no vigente","NO LISTA: aún no vigente",IF($AC53="Vencida","NO LISTA: vencida",IF(OR($Y53="",Resumen!$B$3-$Y53&gt;Resumen!$H$3),"REVISAR: comprobación pendiente","LISTA PARA REVISIÓN")))))))))))))</f>
        <v/>
      </c>
    </row>
    <row r="54" ht="30" customHeight="1">
      <c r="A54" s="15" t="n"/>
      <c r="B54" s="15" t="n"/>
      <c r="C54" s="15" t="n"/>
      <c r="D54" s="15" t="n"/>
      <c r="E54" s="15" t="n"/>
      <c r="F54" s="25" t="n"/>
      <c r="G54" s="25" t="n"/>
      <c r="H54" s="25" t="n"/>
      <c r="I54" s="17" t="n"/>
      <c r="J54" s="15" t="n"/>
      <c r="K54" s="15" t="n"/>
      <c r="L54" s="17" t="n"/>
      <c r="M54" s="17" t="n"/>
      <c r="N54" s="17" t="n"/>
      <c r="O54" s="17" t="n"/>
      <c r="P54" s="17" t="n"/>
      <c r="Q54" s="17" t="n"/>
      <c r="R54" s="17" t="n"/>
      <c r="S54" s="17" t="n"/>
      <c r="T54" s="15" t="n"/>
      <c r="U54" s="15" t="n"/>
      <c r="V54" s="17" t="n"/>
      <c r="W54" s="15" t="n"/>
      <c r="X54" s="15" t="n"/>
      <c r="Y54" s="25" t="n"/>
      <c r="Z54" s="15" t="n"/>
      <c r="AA54" s="15" t="n"/>
      <c r="AB54" s="18">
        <f>IF($A54="","",COUNTIF($L54:$S54,"Sí")+IF(TRIM($T54)&lt;&gt;"",1,0))</f>
        <v/>
      </c>
      <c r="AC54" s="18">
        <f>IF($A54="","",IF($G54="","Sin fecha de inicio",IF($G54&gt;Resumen!$B$3,"Aún no vigente",IF($I54="Sí","Vigente sin fecha final",IF($H54="","Fin pendiente",IF($H54&lt;Resumen!$B$3,"Vencida",IF($H54&lt;=Resumen!$B$3+Resumen!$E$3,"Vence pronto","Vigente")))))))</f>
        <v/>
      </c>
      <c r="AD54" s="19">
        <f>IF($A54="","",IF($B54="","REVISAR: falta persona",IF($D54="","REVISAR: falta proyecto",IF($V54&lt;&gt;"Firmada","NO LISTA: firma "&amp;LOWER(IF($V54="","sin indicar",$V54)),IF(OR($W54="",$X54=""),"REVISAR: documento incompleto",IF($AB54=0,"NO LISTA: sin canales",IF($J54="","REVISAR: falta territorio",IF(AND($J54="Países concretos",$K54=""),"REVISAR: detalle territorial",IF($G54="","REVISAR: falta inicio",IF(AND($I54&lt;&gt;"Sí",$H54=""),"REVISAR: falta fin",IF($AC54="Aún no vigente","NO LISTA: aún no vigente",IF($AC54="Vencida","NO LISTA: vencida",IF(OR($Y54="",Resumen!$B$3-$Y54&gt;Resumen!$H$3),"REVISAR: comprobación pendiente","LISTA PARA REVISIÓN")))))))))))))</f>
        <v/>
      </c>
    </row>
    <row r="55" ht="30" customHeight="1">
      <c r="A55" s="15" t="n"/>
      <c r="B55" s="15" t="n"/>
      <c r="C55" s="15" t="n"/>
      <c r="D55" s="15" t="n"/>
      <c r="E55" s="15" t="n"/>
      <c r="F55" s="25" t="n"/>
      <c r="G55" s="25" t="n"/>
      <c r="H55" s="25" t="n"/>
      <c r="I55" s="17" t="n"/>
      <c r="J55" s="15" t="n"/>
      <c r="K55" s="15" t="n"/>
      <c r="L55" s="17" t="n"/>
      <c r="M55" s="17" t="n"/>
      <c r="N55" s="17" t="n"/>
      <c r="O55" s="17" t="n"/>
      <c r="P55" s="17" t="n"/>
      <c r="Q55" s="17" t="n"/>
      <c r="R55" s="17" t="n"/>
      <c r="S55" s="17" t="n"/>
      <c r="T55" s="15" t="n"/>
      <c r="U55" s="15" t="n"/>
      <c r="V55" s="17" t="n"/>
      <c r="W55" s="15" t="n"/>
      <c r="X55" s="15" t="n"/>
      <c r="Y55" s="25" t="n"/>
      <c r="Z55" s="15" t="n"/>
      <c r="AA55" s="15" t="n"/>
      <c r="AB55" s="18">
        <f>IF($A55="","",COUNTIF($L55:$S55,"Sí")+IF(TRIM($T55)&lt;&gt;"",1,0))</f>
        <v/>
      </c>
      <c r="AC55" s="18">
        <f>IF($A55="","",IF($G55="","Sin fecha de inicio",IF($G55&gt;Resumen!$B$3,"Aún no vigente",IF($I55="Sí","Vigente sin fecha final",IF($H55="","Fin pendiente",IF($H55&lt;Resumen!$B$3,"Vencida",IF($H55&lt;=Resumen!$B$3+Resumen!$E$3,"Vence pronto","Vigente")))))))</f>
        <v/>
      </c>
      <c r="AD55" s="19">
        <f>IF($A55="","",IF($B55="","REVISAR: falta persona",IF($D55="","REVISAR: falta proyecto",IF($V55&lt;&gt;"Firmada","NO LISTA: firma "&amp;LOWER(IF($V55="","sin indicar",$V55)),IF(OR($W55="",$X55=""),"REVISAR: documento incompleto",IF($AB55=0,"NO LISTA: sin canales",IF($J55="","REVISAR: falta territorio",IF(AND($J55="Países concretos",$K55=""),"REVISAR: detalle territorial",IF($G55="","REVISAR: falta inicio",IF(AND($I55&lt;&gt;"Sí",$H55=""),"REVISAR: falta fin",IF($AC55="Aún no vigente","NO LISTA: aún no vigente",IF($AC55="Vencida","NO LISTA: vencida",IF(OR($Y55="",Resumen!$B$3-$Y55&gt;Resumen!$H$3),"REVISAR: comprobación pendiente","LISTA PARA REVISIÓN")))))))))))))</f>
        <v/>
      </c>
    </row>
    <row r="56" ht="30" customHeight="1">
      <c r="A56" s="15" t="n"/>
      <c r="B56" s="15" t="n"/>
      <c r="C56" s="15" t="n"/>
      <c r="D56" s="15" t="n"/>
      <c r="E56" s="15" t="n"/>
      <c r="F56" s="25" t="n"/>
      <c r="G56" s="25" t="n"/>
      <c r="H56" s="25" t="n"/>
      <c r="I56" s="17" t="n"/>
      <c r="J56" s="15" t="n"/>
      <c r="K56" s="15" t="n"/>
      <c r="L56" s="17" t="n"/>
      <c r="M56" s="17" t="n"/>
      <c r="N56" s="17" t="n"/>
      <c r="O56" s="17" t="n"/>
      <c r="P56" s="17" t="n"/>
      <c r="Q56" s="17" t="n"/>
      <c r="R56" s="17" t="n"/>
      <c r="S56" s="17" t="n"/>
      <c r="T56" s="15" t="n"/>
      <c r="U56" s="15" t="n"/>
      <c r="V56" s="17" t="n"/>
      <c r="W56" s="15" t="n"/>
      <c r="X56" s="15" t="n"/>
      <c r="Y56" s="25" t="n"/>
      <c r="Z56" s="15" t="n"/>
      <c r="AA56" s="15" t="n"/>
      <c r="AB56" s="18">
        <f>IF($A56="","",COUNTIF($L56:$S56,"Sí")+IF(TRIM($T56)&lt;&gt;"",1,0))</f>
        <v/>
      </c>
      <c r="AC56" s="18">
        <f>IF($A56="","",IF($G56="","Sin fecha de inicio",IF($G56&gt;Resumen!$B$3,"Aún no vigente",IF($I56="Sí","Vigente sin fecha final",IF($H56="","Fin pendiente",IF($H56&lt;Resumen!$B$3,"Vencida",IF($H56&lt;=Resumen!$B$3+Resumen!$E$3,"Vence pronto","Vigente")))))))</f>
        <v/>
      </c>
      <c r="AD56" s="19">
        <f>IF($A56="","",IF($B56="","REVISAR: falta persona",IF($D56="","REVISAR: falta proyecto",IF($V56&lt;&gt;"Firmada","NO LISTA: firma "&amp;LOWER(IF($V56="","sin indicar",$V56)),IF(OR($W56="",$X56=""),"REVISAR: documento incompleto",IF($AB56=0,"NO LISTA: sin canales",IF($J56="","REVISAR: falta territorio",IF(AND($J56="Países concretos",$K56=""),"REVISAR: detalle territorial",IF($G56="","REVISAR: falta inicio",IF(AND($I56&lt;&gt;"Sí",$H56=""),"REVISAR: falta fin",IF($AC56="Aún no vigente","NO LISTA: aún no vigente",IF($AC56="Vencida","NO LISTA: vencida",IF(OR($Y56="",Resumen!$B$3-$Y56&gt;Resumen!$H$3),"REVISAR: comprobación pendiente","LISTA PARA REVISIÓN")))))))))))))</f>
        <v/>
      </c>
    </row>
    <row r="57" ht="30" customHeight="1">
      <c r="A57" s="15" t="n"/>
      <c r="B57" s="15" t="n"/>
      <c r="C57" s="15" t="n"/>
      <c r="D57" s="15" t="n"/>
      <c r="E57" s="15" t="n"/>
      <c r="F57" s="25" t="n"/>
      <c r="G57" s="25" t="n"/>
      <c r="H57" s="25" t="n"/>
      <c r="I57" s="17" t="n"/>
      <c r="J57" s="15" t="n"/>
      <c r="K57" s="15" t="n"/>
      <c r="L57" s="17" t="n"/>
      <c r="M57" s="17" t="n"/>
      <c r="N57" s="17" t="n"/>
      <c r="O57" s="17" t="n"/>
      <c r="P57" s="17" t="n"/>
      <c r="Q57" s="17" t="n"/>
      <c r="R57" s="17" t="n"/>
      <c r="S57" s="17" t="n"/>
      <c r="T57" s="15" t="n"/>
      <c r="U57" s="15" t="n"/>
      <c r="V57" s="17" t="n"/>
      <c r="W57" s="15" t="n"/>
      <c r="X57" s="15" t="n"/>
      <c r="Y57" s="25" t="n"/>
      <c r="Z57" s="15" t="n"/>
      <c r="AA57" s="15" t="n"/>
      <c r="AB57" s="18">
        <f>IF($A57="","",COUNTIF($L57:$S57,"Sí")+IF(TRIM($T57)&lt;&gt;"",1,0))</f>
        <v/>
      </c>
      <c r="AC57" s="18">
        <f>IF($A57="","",IF($G57="","Sin fecha de inicio",IF($G57&gt;Resumen!$B$3,"Aún no vigente",IF($I57="Sí","Vigente sin fecha final",IF($H57="","Fin pendiente",IF($H57&lt;Resumen!$B$3,"Vencida",IF($H57&lt;=Resumen!$B$3+Resumen!$E$3,"Vence pronto","Vigente")))))))</f>
        <v/>
      </c>
      <c r="AD57" s="19">
        <f>IF($A57="","",IF($B57="","REVISAR: falta persona",IF($D57="","REVISAR: falta proyecto",IF($V57&lt;&gt;"Firmada","NO LISTA: firma "&amp;LOWER(IF($V57="","sin indicar",$V57)),IF(OR($W57="",$X57=""),"REVISAR: documento incompleto",IF($AB57=0,"NO LISTA: sin canales",IF($J57="","REVISAR: falta territorio",IF(AND($J57="Países concretos",$K57=""),"REVISAR: detalle territorial",IF($G57="","REVISAR: falta inicio",IF(AND($I57&lt;&gt;"Sí",$H57=""),"REVISAR: falta fin",IF($AC57="Aún no vigente","NO LISTA: aún no vigente",IF($AC57="Vencida","NO LISTA: vencida",IF(OR($Y57="",Resumen!$B$3-$Y57&gt;Resumen!$H$3),"REVISAR: comprobación pendiente","LISTA PARA REVISIÓN")))))))))))))</f>
        <v/>
      </c>
    </row>
    <row r="58" ht="30" customHeight="1">
      <c r="A58" s="15" t="n"/>
      <c r="B58" s="15" t="n"/>
      <c r="C58" s="15" t="n"/>
      <c r="D58" s="15" t="n"/>
      <c r="E58" s="15" t="n"/>
      <c r="F58" s="25" t="n"/>
      <c r="G58" s="25" t="n"/>
      <c r="H58" s="25" t="n"/>
      <c r="I58" s="17" t="n"/>
      <c r="J58" s="15" t="n"/>
      <c r="K58" s="15" t="n"/>
      <c r="L58" s="17" t="n"/>
      <c r="M58" s="17" t="n"/>
      <c r="N58" s="17" t="n"/>
      <c r="O58" s="17" t="n"/>
      <c r="P58" s="17" t="n"/>
      <c r="Q58" s="17" t="n"/>
      <c r="R58" s="17" t="n"/>
      <c r="S58" s="17" t="n"/>
      <c r="T58" s="15" t="n"/>
      <c r="U58" s="15" t="n"/>
      <c r="V58" s="17" t="n"/>
      <c r="W58" s="15" t="n"/>
      <c r="X58" s="15" t="n"/>
      <c r="Y58" s="25" t="n"/>
      <c r="Z58" s="15" t="n"/>
      <c r="AA58" s="15" t="n"/>
      <c r="AB58" s="18">
        <f>IF($A58="","",COUNTIF($L58:$S58,"Sí")+IF(TRIM($T58)&lt;&gt;"",1,0))</f>
        <v/>
      </c>
      <c r="AC58" s="18">
        <f>IF($A58="","",IF($G58="","Sin fecha de inicio",IF($G58&gt;Resumen!$B$3,"Aún no vigente",IF($I58="Sí","Vigente sin fecha final",IF($H58="","Fin pendiente",IF($H58&lt;Resumen!$B$3,"Vencida",IF($H58&lt;=Resumen!$B$3+Resumen!$E$3,"Vence pronto","Vigente")))))))</f>
        <v/>
      </c>
      <c r="AD58" s="19">
        <f>IF($A58="","",IF($B58="","REVISAR: falta persona",IF($D58="","REVISAR: falta proyecto",IF($V58&lt;&gt;"Firmada","NO LISTA: firma "&amp;LOWER(IF($V58="","sin indicar",$V58)),IF(OR($W58="",$X58=""),"REVISAR: documento incompleto",IF($AB58=0,"NO LISTA: sin canales",IF($J58="","REVISAR: falta territorio",IF(AND($J58="Países concretos",$K58=""),"REVISAR: detalle territorial",IF($G58="","REVISAR: falta inicio",IF(AND($I58&lt;&gt;"Sí",$H58=""),"REVISAR: falta fin",IF($AC58="Aún no vigente","NO LISTA: aún no vigente",IF($AC58="Vencida","NO LISTA: vencida",IF(OR($Y58="",Resumen!$B$3-$Y58&gt;Resumen!$H$3),"REVISAR: comprobación pendiente","LISTA PARA REVISIÓN")))))))))))))</f>
        <v/>
      </c>
    </row>
    <row r="59" ht="30" customHeight="1">
      <c r="A59" s="15" t="n"/>
      <c r="B59" s="15" t="n"/>
      <c r="C59" s="15" t="n"/>
      <c r="D59" s="15" t="n"/>
      <c r="E59" s="15" t="n"/>
      <c r="F59" s="25" t="n"/>
      <c r="G59" s="25" t="n"/>
      <c r="H59" s="25" t="n"/>
      <c r="I59" s="17" t="n"/>
      <c r="J59" s="15" t="n"/>
      <c r="K59" s="15" t="n"/>
      <c r="L59" s="17" t="n"/>
      <c r="M59" s="17" t="n"/>
      <c r="N59" s="17" t="n"/>
      <c r="O59" s="17" t="n"/>
      <c r="P59" s="17" t="n"/>
      <c r="Q59" s="17" t="n"/>
      <c r="R59" s="17" t="n"/>
      <c r="S59" s="17" t="n"/>
      <c r="T59" s="15" t="n"/>
      <c r="U59" s="15" t="n"/>
      <c r="V59" s="17" t="n"/>
      <c r="W59" s="15" t="n"/>
      <c r="X59" s="15" t="n"/>
      <c r="Y59" s="25" t="n"/>
      <c r="Z59" s="15" t="n"/>
      <c r="AA59" s="15" t="n"/>
      <c r="AB59" s="18">
        <f>IF($A59="","",COUNTIF($L59:$S59,"Sí")+IF(TRIM($T59)&lt;&gt;"",1,0))</f>
        <v/>
      </c>
      <c r="AC59" s="18">
        <f>IF($A59="","",IF($G59="","Sin fecha de inicio",IF($G59&gt;Resumen!$B$3,"Aún no vigente",IF($I59="Sí","Vigente sin fecha final",IF($H59="","Fin pendiente",IF($H59&lt;Resumen!$B$3,"Vencida",IF($H59&lt;=Resumen!$B$3+Resumen!$E$3,"Vence pronto","Vigente")))))))</f>
        <v/>
      </c>
      <c r="AD59" s="19">
        <f>IF($A59="","",IF($B59="","REVISAR: falta persona",IF($D59="","REVISAR: falta proyecto",IF($V59&lt;&gt;"Firmada","NO LISTA: firma "&amp;LOWER(IF($V59="","sin indicar",$V59)),IF(OR($W59="",$X59=""),"REVISAR: documento incompleto",IF($AB59=0,"NO LISTA: sin canales",IF($J59="","REVISAR: falta territorio",IF(AND($J59="Países concretos",$K59=""),"REVISAR: detalle territorial",IF($G59="","REVISAR: falta inicio",IF(AND($I59&lt;&gt;"Sí",$H59=""),"REVISAR: falta fin",IF($AC59="Aún no vigente","NO LISTA: aún no vigente",IF($AC59="Vencida","NO LISTA: vencida",IF(OR($Y59="",Resumen!$B$3-$Y59&gt;Resumen!$H$3),"REVISAR: comprobación pendiente","LISTA PARA REVISIÓN")))))))))))))</f>
        <v/>
      </c>
    </row>
    <row r="60" ht="30" customHeight="1">
      <c r="A60" s="15" t="n"/>
      <c r="B60" s="15" t="n"/>
      <c r="C60" s="15" t="n"/>
      <c r="D60" s="15" t="n"/>
      <c r="E60" s="15" t="n"/>
      <c r="F60" s="25" t="n"/>
      <c r="G60" s="25" t="n"/>
      <c r="H60" s="25" t="n"/>
      <c r="I60" s="17" t="n"/>
      <c r="J60" s="15" t="n"/>
      <c r="K60" s="15" t="n"/>
      <c r="L60" s="17" t="n"/>
      <c r="M60" s="17" t="n"/>
      <c r="N60" s="17" t="n"/>
      <c r="O60" s="17" t="n"/>
      <c r="P60" s="17" t="n"/>
      <c r="Q60" s="17" t="n"/>
      <c r="R60" s="17" t="n"/>
      <c r="S60" s="17" t="n"/>
      <c r="T60" s="15" t="n"/>
      <c r="U60" s="15" t="n"/>
      <c r="V60" s="17" t="n"/>
      <c r="W60" s="15" t="n"/>
      <c r="X60" s="15" t="n"/>
      <c r="Y60" s="25" t="n"/>
      <c r="Z60" s="15" t="n"/>
      <c r="AA60" s="15" t="n"/>
      <c r="AB60" s="18">
        <f>IF($A60="","",COUNTIF($L60:$S60,"Sí")+IF(TRIM($T60)&lt;&gt;"",1,0))</f>
        <v/>
      </c>
      <c r="AC60" s="18">
        <f>IF($A60="","",IF($G60="","Sin fecha de inicio",IF($G60&gt;Resumen!$B$3,"Aún no vigente",IF($I60="Sí","Vigente sin fecha final",IF($H60="","Fin pendiente",IF($H60&lt;Resumen!$B$3,"Vencida",IF($H60&lt;=Resumen!$B$3+Resumen!$E$3,"Vence pronto","Vigente")))))))</f>
        <v/>
      </c>
      <c r="AD60" s="19">
        <f>IF($A60="","",IF($B60="","REVISAR: falta persona",IF($D60="","REVISAR: falta proyecto",IF($V60&lt;&gt;"Firmada","NO LISTA: firma "&amp;LOWER(IF($V60="","sin indicar",$V60)),IF(OR($W60="",$X60=""),"REVISAR: documento incompleto",IF($AB60=0,"NO LISTA: sin canales",IF($J60="","REVISAR: falta territorio",IF(AND($J60="Países concretos",$K60=""),"REVISAR: detalle territorial",IF($G60="","REVISAR: falta inicio",IF(AND($I60&lt;&gt;"Sí",$H60=""),"REVISAR: falta fin",IF($AC60="Aún no vigente","NO LISTA: aún no vigente",IF($AC60="Vencida","NO LISTA: vencida",IF(OR($Y60="",Resumen!$B$3-$Y60&gt;Resumen!$H$3),"REVISAR: comprobación pendiente","LISTA PARA REVISIÓN")))))))))))))</f>
        <v/>
      </c>
    </row>
    <row r="61" ht="30" customHeight="1">
      <c r="A61" s="15" t="n"/>
      <c r="B61" s="15" t="n"/>
      <c r="C61" s="15" t="n"/>
      <c r="D61" s="15" t="n"/>
      <c r="E61" s="15" t="n"/>
      <c r="F61" s="25" t="n"/>
      <c r="G61" s="25" t="n"/>
      <c r="H61" s="25" t="n"/>
      <c r="I61" s="17" t="n"/>
      <c r="J61" s="15" t="n"/>
      <c r="K61" s="15" t="n"/>
      <c r="L61" s="17" t="n"/>
      <c r="M61" s="17" t="n"/>
      <c r="N61" s="17" t="n"/>
      <c r="O61" s="17" t="n"/>
      <c r="P61" s="17" t="n"/>
      <c r="Q61" s="17" t="n"/>
      <c r="R61" s="17" t="n"/>
      <c r="S61" s="17" t="n"/>
      <c r="T61" s="15" t="n"/>
      <c r="U61" s="15" t="n"/>
      <c r="V61" s="17" t="n"/>
      <c r="W61" s="15" t="n"/>
      <c r="X61" s="15" t="n"/>
      <c r="Y61" s="25" t="n"/>
      <c r="Z61" s="15" t="n"/>
      <c r="AA61" s="15" t="n"/>
      <c r="AB61" s="18">
        <f>IF($A61="","",COUNTIF($L61:$S61,"Sí")+IF(TRIM($T61)&lt;&gt;"",1,0))</f>
        <v/>
      </c>
      <c r="AC61" s="18">
        <f>IF($A61="","",IF($G61="","Sin fecha de inicio",IF($G61&gt;Resumen!$B$3,"Aún no vigente",IF($I61="Sí","Vigente sin fecha final",IF($H61="","Fin pendiente",IF($H61&lt;Resumen!$B$3,"Vencida",IF($H61&lt;=Resumen!$B$3+Resumen!$E$3,"Vence pronto","Vigente")))))))</f>
        <v/>
      </c>
      <c r="AD61" s="19">
        <f>IF($A61="","",IF($B61="","REVISAR: falta persona",IF($D61="","REVISAR: falta proyecto",IF($V61&lt;&gt;"Firmada","NO LISTA: firma "&amp;LOWER(IF($V61="","sin indicar",$V61)),IF(OR($W61="",$X61=""),"REVISAR: documento incompleto",IF($AB61=0,"NO LISTA: sin canales",IF($J61="","REVISAR: falta territorio",IF(AND($J61="Países concretos",$K61=""),"REVISAR: detalle territorial",IF($G61="","REVISAR: falta inicio",IF(AND($I61&lt;&gt;"Sí",$H61=""),"REVISAR: falta fin",IF($AC61="Aún no vigente","NO LISTA: aún no vigente",IF($AC61="Vencida","NO LISTA: vencida",IF(OR($Y61="",Resumen!$B$3-$Y61&gt;Resumen!$H$3),"REVISAR: comprobación pendiente","LISTA PARA REVISIÓN")))))))))))))</f>
        <v/>
      </c>
    </row>
    <row r="62" ht="30" customHeight="1">
      <c r="A62" s="15" t="n"/>
      <c r="B62" s="15" t="n"/>
      <c r="C62" s="15" t="n"/>
      <c r="D62" s="15" t="n"/>
      <c r="E62" s="15" t="n"/>
      <c r="F62" s="25" t="n"/>
      <c r="G62" s="25" t="n"/>
      <c r="H62" s="25" t="n"/>
      <c r="I62" s="17" t="n"/>
      <c r="J62" s="15" t="n"/>
      <c r="K62" s="15" t="n"/>
      <c r="L62" s="17" t="n"/>
      <c r="M62" s="17" t="n"/>
      <c r="N62" s="17" t="n"/>
      <c r="O62" s="17" t="n"/>
      <c r="P62" s="17" t="n"/>
      <c r="Q62" s="17" t="n"/>
      <c r="R62" s="17" t="n"/>
      <c r="S62" s="17" t="n"/>
      <c r="T62" s="15" t="n"/>
      <c r="U62" s="15" t="n"/>
      <c r="V62" s="17" t="n"/>
      <c r="W62" s="15" t="n"/>
      <c r="X62" s="15" t="n"/>
      <c r="Y62" s="25" t="n"/>
      <c r="Z62" s="15" t="n"/>
      <c r="AA62" s="15" t="n"/>
      <c r="AB62" s="18">
        <f>IF($A62="","",COUNTIF($L62:$S62,"Sí")+IF(TRIM($T62)&lt;&gt;"",1,0))</f>
        <v/>
      </c>
      <c r="AC62" s="18">
        <f>IF($A62="","",IF($G62="","Sin fecha de inicio",IF($G62&gt;Resumen!$B$3,"Aún no vigente",IF($I62="Sí","Vigente sin fecha final",IF($H62="","Fin pendiente",IF($H62&lt;Resumen!$B$3,"Vencida",IF($H62&lt;=Resumen!$B$3+Resumen!$E$3,"Vence pronto","Vigente")))))))</f>
        <v/>
      </c>
      <c r="AD62" s="19">
        <f>IF($A62="","",IF($B62="","REVISAR: falta persona",IF($D62="","REVISAR: falta proyecto",IF($V62&lt;&gt;"Firmada","NO LISTA: firma "&amp;LOWER(IF($V62="","sin indicar",$V62)),IF(OR($W62="",$X62=""),"REVISAR: documento incompleto",IF($AB62=0,"NO LISTA: sin canales",IF($J62="","REVISAR: falta territorio",IF(AND($J62="Países concretos",$K62=""),"REVISAR: detalle territorial",IF($G62="","REVISAR: falta inicio",IF(AND($I62&lt;&gt;"Sí",$H62=""),"REVISAR: falta fin",IF($AC62="Aún no vigente","NO LISTA: aún no vigente",IF($AC62="Vencida","NO LISTA: vencida",IF(OR($Y62="",Resumen!$B$3-$Y62&gt;Resumen!$H$3),"REVISAR: comprobación pendiente","LISTA PARA REVISIÓN")))))))))))))</f>
        <v/>
      </c>
    </row>
    <row r="63" ht="30" customHeight="1">
      <c r="A63" s="15" t="n"/>
      <c r="B63" s="15" t="n"/>
      <c r="C63" s="15" t="n"/>
      <c r="D63" s="15" t="n"/>
      <c r="E63" s="15" t="n"/>
      <c r="F63" s="25" t="n"/>
      <c r="G63" s="25" t="n"/>
      <c r="H63" s="25" t="n"/>
      <c r="I63" s="17" t="n"/>
      <c r="J63" s="15" t="n"/>
      <c r="K63" s="15" t="n"/>
      <c r="L63" s="17" t="n"/>
      <c r="M63" s="17" t="n"/>
      <c r="N63" s="17" t="n"/>
      <c r="O63" s="17" t="n"/>
      <c r="P63" s="17" t="n"/>
      <c r="Q63" s="17" t="n"/>
      <c r="R63" s="17" t="n"/>
      <c r="S63" s="17" t="n"/>
      <c r="T63" s="15" t="n"/>
      <c r="U63" s="15" t="n"/>
      <c r="V63" s="17" t="n"/>
      <c r="W63" s="15" t="n"/>
      <c r="X63" s="15" t="n"/>
      <c r="Y63" s="25" t="n"/>
      <c r="Z63" s="15" t="n"/>
      <c r="AA63" s="15" t="n"/>
      <c r="AB63" s="18">
        <f>IF($A63="","",COUNTIF($L63:$S63,"Sí")+IF(TRIM($T63)&lt;&gt;"",1,0))</f>
        <v/>
      </c>
      <c r="AC63" s="18">
        <f>IF($A63="","",IF($G63="","Sin fecha de inicio",IF($G63&gt;Resumen!$B$3,"Aún no vigente",IF($I63="Sí","Vigente sin fecha final",IF($H63="","Fin pendiente",IF($H63&lt;Resumen!$B$3,"Vencida",IF($H63&lt;=Resumen!$B$3+Resumen!$E$3,"Vence pronto","Vigente")))))))</f>
        <v/>
      </c>
      <c r="AD63" s="19">
        <f>IF($A63="","",IF($B63="","REVISAR: falta persona",IF($D63="","REVISAR: falta proyecto",IF($V63&lt;&gt;"Firmada","NO LISTA: firma "&amp;LOWER(IF($V63="","sin indicar",$V63)),IF(OR($W63="",$X63=""),"REVISAR: documento incompleto",IF($AB63=0,"NO LISTA: sin canales",IF($J63="","REVISAR: falta territorio",IF(AND($J63="Países concretos",$K63=""),"REVISAR: detalle territorial",IF($G63="","REVISAR: falta inicio",IF(AND($I63&lt;&gt;"Sí",$H63=""),"REVISAR: falta fin",IF($AC63="Aún no vigente","NO LISTA: aún no vigente",IF($AC63="Vencida","NO LISTA: vencida",IF(OR($Y63="",Resumen!$B$3-$Y63&gt;Resumen!$H$3),"REVISAR: comprobación pendiente","LISTA PARA REVISIÓN")))))))))))))</f>
        <v/>
      </c>
    </row>
    <row r="64" ht="30" customHeight="1">
      <c r="A64" s="15" t="n"/>
      <c r="B64" s="15" t="n"/>
      <c r="C64" s="15" t="n"/>
      <c r="D64" s="15" t="n"/>
      <c r="E64" s="15" t="n"/>
      <c r="F64" s="25" t="n"/>
      <c r="G64" s="25" t="n"/>
      <c r="H64" s="25" t="n"/>
      <c r="I64" s="17" t="n"/>
      <c r="J64" s="15" t="n"/>
      <c r="K64" s="15" t="n"/>
      <c r="L64" s="17" t="n"/>
      <c r="M64" s="17" t="n"/>
      <c r="N64" s="17" t="n"/>
      <c r="O64" s="17" t="n"/>
      <c r="P64" s="17" t="n"/>
      <c r="Q64" s="17" t="n"/>
      <c r="R64" s="17" t="n"/>
      <c r="S64" s="17" t="n"/>
      <c r="T64" s="15" t="n"/>
      <c r="U64" s="15" t="n"/>
      <c r="V64" s="17" t="n"/>
      <c r="W64" s="15" t="n"/>
      <c r="X64" s="15" t="n"/>
      <c r="Y64" s="25" t="n"/>
      <c r="Z64" s="15" t="n"/>
      <c r="AA64" s="15" t="n"/>
      <c r="AB64" s="18">
        <f>IF($A64="","",COUNTIF($L64:$S64,"Sí")+IF(TRIM($T64)&lt;&gt;"",1,0))</f>
        <v/>
      </c>
      <c r="AC64" s="18">
        <f>IF($A64="","",IF($G64="","Sin fecha de inicio",IF($G64&gt;Resumen!$B$3,"Aún no vigente",IF($I64="Sí","Vigente sin fecha final",IF($H64="","Fin pendiente",IF($H64&lt;Resumen!$B$3,"Vencida",IF($H64&lt;=Resumen!$B$3+Resumen!$E$3,"Vence pronto","Vigente")))))))</f>
        <v/>
      </c>
      <c r="AD64" s="19">
        <f>IF($A64="","",IF($B64="","REVISAR: falta persona",IF($D64="","REVISAR: falta proyecto",IF($V64&lt;&gt;"Firmada","NO LISTA: firma "&amp;LOWER(IF($V64="","sin indicar",$V64)),IF(OR($W64="",$X64=""),"REVISAR: documento incompleto",IF($AB64=0,"NO LISTA: sin canales",IF($J64="","REVISAR: falta territorio",IF(AND($J64="Países concretos",$K64=""),"REVISAR: detalle territorial",IF($G64="","REVISAR: falta inicio",IF(AND($I64&lt;&gt;"Sí",$H64=""),"REVISAR: falta fin",IF($AC64="Aún no vigente","NO LISTA: aún no vigente",IF($AC64="Vencida","NO LISTA: vencida",IF(OR($Y64="",Resumen!$B$3-$Y64&gt;Resumen!$H$3),"REVISAR: comprobación pendiente","LISTA PARA REVISIÓN")))))))))))))</f>
        <v/>
      </c>
    </row>
    <row r="65" ht="30" customHeight="1">
      <c r="A65" s="15" t="n"/>
      <c r="B65" s="15" t="n"/>
      <c r="C65" s="15" t="n"/>
      <c r="D65" s="15" t="n"/>
      <c r="E65" s="15" t="n"/>
      <c r="F65" s="25" t="n"/>
      <c r="G65" s="25" t="n"/>
      <c r="H65" s="25" t="n"/>
      <c r="I65" s="17" t="n"/>
      <c r="J65" s="15" t="n"/>
      <c r="K65" s="15" t="n"/>
      <c r="L65" s="17" t="n"/>
      <c r="M65" s="17" t="n"/>
      <c r="N65" s="17" t="n"/>
      <c r="O65" s="17" t="n"/>
      <c r="P65" s="17" t="n"/>
      <c r="Q65" s="17" t="n"/>
      <c r="R65" s="17" t="n"/>
      <c r="S65" s="17" t="n"/>
      <c r="T65" s="15" t="n"/>
      <c r="U65" s="15" t="n"/>
      <c r="V65" s="17" t="n"/>
      <c r="W65" s="15" t="n"/>
      <c r="X65" s="15" t="n"/>
      <c r="Y65" s="25" t="n"/>
      <c r="Z65" s="15" t="n"/>
      <c r="AA65" s="15" t="n"/>
      <c r="AB65" s="18">
        <f>IF($A65="","",COUNTIF($L65:$S65,"Sí")+IF(TRIM($T65)&lt;&gt;"",1,0))</f>
        <v/>
      </c>
      <c r="AC65" s="18">
        <f>IF($A65="","",IF($G65="","Sin fecha de inicio",IF($G65&gt;Resumen!$B$3,"Aún no vigente",IF($I65="Sí","Vigente sin fecha final",IF($H65="","Fin pendiente",IF($H65&lt;Resumen!$B$3,"Vencida",IF($H65&lt;=Resumen!$B$3+Resumen!$E$3,"Vence pronto","Vigente")))))))</f>
        <v/>
      </c>
      <c r="AD65" s="19">
        <f>IF($A65="","",IF($B65="","REVISAR: falta persona",IF($D65="","REVISAR: falta proyecto",IF($V65&lt;&gt;"Firmada","NO LISTA: firma "&amp;LOWER(IF($V65="","sin indicar",$V65)),IF(OR($W65="",$X65=""),"REVISAR: documento incompleto",IF($AB65=0,"NO LISTA: sin canales",IF($J65="","REVISAR: falta territorio",IF(AND($J65="Países concretos",$K65=""),"REVISAR: detalle territorial",IF($G65="","REVISAR: falta inicio",IF(AND($I65&lt;&gt;"Sí",$H65=""),"REVISAR: falta fin",IF($AC65="Aún no vigente","NO LISTA: aún no vigente",IF($AC65="Vencida","NO LISTA: vencida",IF(OR($Y65="",Resumen!$B$3-$Y65&gt;Resumen!$H$3),"REVISAR: comprobación pendiente","LISTA PARA REVISIÓN")))))))))))))</f>
        <v/>
      </c>
    </row>
    <row r="66" ht="30" customHeight="1">
      <c r="A66" s="15" t="n"/>
      <c r="B66" s="15" t="n"/>
      <c r="C66" s="15" t="n"/>
      <c r="D66" s="15" t="n"/>
      <c r="E66" s="15" t="n"/>
      <c r="F66" s="25" t="n"/>
      <c r="G66" s="25" t="n"/>
      <c r="H66" s="25" t="n"/>
      <c r="I66" s="17" t="n"/>
      <c r="J66" s="15" t="n"/>
      <c r="K66" s="15" t="n"/>
      <c r="L66" s="17" t="n"/>
      <c r="M66" s="17" t="n"/>
      <c r="N66" s="17" t="n"/>
      <c r="O66" s="17" t="n"/>
      <c r="P66" s="17" t="n"/>
      <c r="Q66" s="17" t="n"/>
      <c r="R66" s="17" t="n"/>
      <c r="S66" s="17" t="n"/>
      <c r="T66" s="15" t="n"/>
      <c r="U66" s="15" t="n"/>
      <c r="V66" s="17" t="n"/>
      <c r="W66" s="15" t="n"/>
      <c r="X66" s="15" t="n"/>
      <c r="Y66" s="25" t="n"/>
      <c r="Z66" s="15" t="n"/>
      <c r="AA66" s="15" t="n"/>
      <c r="AB66" s="18">
        <f>IF($A66="","",COUNTIF($L66:$S66,"Sí")+IF(TRIM($T66)&lt;&gt;"",1,0))</f>
        <v/>
      </c>
      <c r="AC66" s="18">
        <f>IF($A66="","",IF($G66="","Sin fecha de inicio",IF($G66&gt;Resumen!$B$3,"Aún no vigente",IF($I66="Sí","Vigente sin fecha final",IF($H66="","Fin pendiente",IF($H66&lt;Resumen!$B$3,"Vencida",IF($H66&lt;=Resumen!$B$3+Resumen!$E$3,"Vence pronto","Vigente")))))))</f>
        <v/>
      </c>
      <c r="AD66" s="19">
        <f>IF($A66="","",IF($B66="","REVISAR: falta persona",IF($D66="","REVISAR: falta proyecto",IF($V66&lt;&gt;"Firmada","NO LISTA: firma "&amp;LOWER(IF($V66="","sin indicar",$V66)),IF(OR($W66="",$X66=""),"REVISAR: documento incompleto",IF($AB66=0,"NO LISTA: sin canales",IF($J66="","REVISAR: falta territorio",IF(AND($J66="Países concretos",$K66=""),"REVISAR: detalle territorial",IF($G66="","REVISAR: falta inicio",IF(AND($I66&lt;&gt;"Sí",$H66=""),"REVISAR: falta fin",IF($AC66="Aún no vigente","NO LISTA: aún no vigente",IF($AC66="Vencida","NO LISTA: vencida",IF(OR($Y66="",Resumen!$B$3-$Y66&gt;Resumen!$H$3),"REVISAR: comprobación pendiente","LISTA PARA REVISIÓN")))))))))))))</f>
        <v/>
      </c>
    </row>
    <row r="67" ht="30" customHeight="1">
      <c r="A67" s="15" t="n"/>
      <c r="B67" s="15" t="n"/>
      <c r="C67" s="15" t="n"/>
      <c r="D67" s="15" t="n"/>
      <c r="E67" s="15" t="n"/>
      <c r="F67" s="25" t="n"/>
      <c r="G67" s="25" t="n"/>
      <c r="H67" s="25" t="n"/>
      <c r="I67" s="17" t="n"/>
      <c r="J67" s="15" t="n"/>
      <c r="K67" s="15" t="n"/>
      <c r="L67" s="17" t="n"/>
      <c r="M67" s="17" t="n"/>
      <c r="N67" s="17" t="n"/>
      <c r="O67" s="17" t="n"/>
      <c r="P67" s="17" t="n"/>
      <c r="Q67" s="17" t="n"/>
      <c r="R67" s="17" t="n"/>
      <c r="S67" s="17" t="n"/>
      <c r="T67" s="15" t="n"/>
      <c r="U67" s="15" t="n"/>
      <c r="V67" s="17" t="n"/>
      <c r="W67" s="15" t="n"/>
      <c r="X67" s="15" t="n"/>
      <c r="Y67" s="25" t="n"/>
      <c r="Z67" s="15" t="n"/>
      <c r="AA67" s="15" t="n"/>
      <c r="AB67" s="18">
        <f>IF($A67="","",COUNTIF($L67:$S67,"Sí")+IF(TRIM($T67)&lt;&gt;"",1,0))</f>
        <v/>
      </c>
      <c r="AC67" s="18">
        <f>IF($A67="","",IF($G67="","Sin fecha de inicio",IF($G67&gt;Resumen!$B$3,"Aún no vigente",IF($I67="Sí","Vigente sin fecha final",IF($H67="","Fin pendiente",IF($H67&lt;Resumen!$B$3,"Vencida",IF($H67&lt;=Resumen!$B$3+Resumen!$E$3,"Vence pronto","Vigente")))))))</f>
        <v/>
      </c>
      <c r="AD67" s="19">
        <f>IF($A67="","",IF($B67="","REVISAR: falta persona",IF($D67="","REVISAR: falta proyecto",IF($V67&lt;&gt;"Firmada","NO LISTA: firma "&amp;LOWER(IF($V67="","sin indicar",$V67)),IF(OR($W67="",$X67=""),"REVISAR: documento incompleto",IF($AB67=0,"NO LISTA: sin canales",IF($J67="","REVISAR: falta territorio",IF(AND($J67="Países concretos",$K67=""),"REVISAR: detalle territorial",IF($G67="","REVISAR: falta inicio",IF(AND($I67&lt;&gt;"Sí",$H67=""),"REVISAR: falta fin",IF($AC67="Aún no vigente","NO LISTA: aún no vigente",IF($AC67="Vencida","NO LISTA: vencida",IF(OR($Y67="",Resumen!$B$3-$Y67&gt;Resumen!$H$3),"REVISAR: comprobación pendiente","LISTA PARA REVISIÓN")))))))))))))</f>
        <v/>
      </c>
    </row>
    <row r="68" ht="30" customHeight="1">
      <c r="A68" s="15" t="n"/>
      <c r="B68" s="15" t="n"/>
      <c r="C68" s="15" t="n"/>
      <c r="D68" s="15" t="n"/>
      <c r="E68" s="15" t="n"/>
      <c r="F68" s="25" t="n"/>
      <c r="G68" s="25" t="n"/>
      <c r="H68" s="25" t="n"/>
      <c r="I68" s="17" t="n"/>
      <c r="J68" s="15" t="n"/>
      <c r="K68" s="15" t="n"/>
      <c r="L68" s="17" t="n"/>
      <c r="M68" s="17" t="n"/>
      <c r="N68" s="17" t="n"/>
      <c r="O68" s="17" t="n"/>
      <c r="P68" s="17" t="n"/>
      <c r="Q68" s="17" t="n"/>
      <c r="R68" s="17" t="n"/>
      <c r="S68" s="17" t="n"/>
      <c r="T68" s="15" t="n"/>
      <c r="U68" s="15" t="n"/>
      <c r="V68" s="17" t="n"/>
      <c r="W68" s="15" t="n"/>
      <c r="X68" s="15" t="n"/>
      <c r="Y68" s="25" t="n"/>
      <c r="Z68" s="15" t="n"/>
      <c r="AA68" s="15" t="n"/>
      <c r="AB68" s="18">
        <f>IF($A68="","",COUNTIF($L68:$S68,"Sí")+IF(TRIM($T68)&lt;&gt;"",1,0))</f>
        <v/>
      </c>
      <c r="AC68" s="18">
        <f>IF($A68="","",IF($G68="","Sin fecha de inicio",IF($G68&gt;Resumen!$B$3,"Aún no vigente",IF($I68="Sí","Vigente sin fecha final",IF($H68="","Fin pendiente",IF($H68&lt;Resumen!$B$3,"Vencida",IF($H68&lt;=Resumen!$B$3+Resumen!$E$3,"Vence pronto","Vigente")))))))</f>
        <v/>
      </c>
      <c r="AD68" s="19">
        <f>IF($A68="","",IF($B68="","REVISAR: falta persona",IF($D68="","REVISAR: falta proyecto",IF($V68&lt;&gt;"Firmada","NO LISTA: firma "&amp;LOWER(IF($V68="","sin indicar",$V68)),IF(OR($W68="",$X68=""),"REVISAR: documento incompleto",IF($AB68=0,"NO LISTA: sin canales",IF($J68="","REVISAR: falta territorio",IF(AND($J68="Países concretos",$K68=""),"REVISAR: detalle territorial",IF($G68="","REVISAR: falta inicio",IF(AND($I68&lt;&gt;"Sí",$H68=""),"REVISAR: falta fin",IF($AC68="Aún no vigente","NO LISTA: aún no vigente",IF($AC68="Vencida","NO LISTA: vencida",IF(OR($Y68="",Resumen!$B$3-$Y68&gt;Resumen!$H$3),"REVISAR: comprobación pendiente","LISTA PARA REVISIÓN")))))))))))))</f>
        <v/>
      </c>
    </row>
    <row r="69" ht="30" customHeight="1">
      <c r="A69" s="15" t="n"/>
      <c r="B69" s="15" t="n"/>
      <c r="C69" s="15" t="n"/>
      <c r="D69" s="15" t="n"/>
      <c r="E69" s="15" t="n"/>
      <c r="F69" s="25" t="n"/>
      <c r="G69" s="25" t="n"/>
      <c r="H69" s="25" t="n"/>
      <c r="I69" s="17" t="n"/>
      <c r="J69" s="15" t="n"/>
      <c r="K69" s="15" t="n"/>
      <c r="L69" s="17" t="n"/>
      <c r="M69" s="17" t="n"/>
      <c r="N69" s="17" t="n"/>
      <c r="O69" s="17" t="n"/>
      <c r="P69" s="17" t="n"/>
      <c r="Q69" s="17" t="n"/>
      <c r="R69" s="17" t="n"/>
      <c r="S69" s="17" t="n"/>
      <c r="T69" s="15" t="n"/>
      <c r="U69" s="15" t="n"/>
      <c r="V69" s="17" t="n"/>
      <c r="W69" s="15" t="n"/>
      <c r="X69" s="15" t="n"/>
      <c r="Y69" s="25" t="n"/>
      <c r="Z69" s="15" t="n"/>
      <c r="AA69" s="15" t="n"/>
      <c r="AB69" s="18">
        <f>IF($A69="","",COUNTIF($L69:$S69,"Sí")+IF(TRIM($T69)&lt;&gt;"",1,0))</f>
        <v/>
      </c>
      <c r="AC69" s="18">
        <f>IF($A69="","",IF($G69="","Sin fecha de inicio",IF($G69&gt;Resumen!$B$3,"Aún no vigente",IF($I69="Sí","Vigente sin fecha final",IF($H69="","Fin pendiente",IF($H69&lt;Resumen!$B$3,"Vencida",IF($H69&lt;=Resumen!$B$3+Resumen!$E$3,"Vence pronto","Vigente")))))))</f>
        <v/>
      </c>
      <c r="AD69" s="19">
        <f>IF($A69="","",IF($B69="","REVISAR: falta persona",IF($D69="","REVISAR: falta proyecto",IF($V69&lt;&gt;"Firmada","NO LISTA: firma "&amp;LOWER(IF($V69="","sin indicar",$V69)),IF(OR($W69="",$X69=""),"REVISAR: documento incompleto",IF($AB69=0,"NO LISTA: sin canales",IF($J69="","REVISAR: falta territorio",IF(AND($J69="Países concretos",$K69=""),"REVISAR: detalle territorial",IF($G69="","REVISAR: falta inicio",IF(AND($I69&lt;&gt;"Sí",$H69=""),"REVISAR: falta fin",IF($AC69="Aún no vigente","NO LISTA: aún no vigente",IF($AC69="Vencida","NO LISTA: vencida",IF(OR($Y69="",Resumen!$B$3-$Y69&gt;Resumen!$H$3),"REVISAR: comprobación pendiente","LISTA PARA REVISIÓN")))))))))))))</f>
        <v/>
      </c>
    </row>
    <row r="70" ht="30" customHeight="1">
      <c r="A70" s="15" t="n"/>
      <c r="B70" s="15" t="n"/>
      <c r="C70" s="15" t="n"/>
      <c r="D70" s="15" t="n"/>
      <c r="E70" s="15" t="n"/>
      <c r="F70" s="25" t="n"/>
      <c r="G70" s="25" t="n"/>
      <c r="H70" s="25" t="n"/>
      <c r="I70" s="17" t="n"/>
      <c r="J70" s="15" t="n"/>
      <c r="K70" s="15" t="n"/>
      <c r="L70" s="17" t="n"/>
      <c r="M70" s="17" t="n"/>
      <c r="N70" s="17" t="n"/>
      <c r="O70" s="17" t="n"/>
      <c r="P70" s="17" t="n"/>
      <c r="Q70" s="17" t="n"/>
      <c r="R70" s="17" t="n"/>
      <c r="S70" s="17" t="n"/>
      <c r="T70" s="15" t="n"/>
      <c r="U70" s="15" t="n"/>
      <c r="V70" s="17" t="n"/>
      <c r="W70" s="15" t="n"/>
      <c r="X70" s="15" t="n"/>
      <c r="Y70" s="25" t="n"/>
      <c r="Z70" s="15" t="n"/>
      <c r="AA70" s="15" t="n"/>
      <c r="AB70" s="18">
        <f>IF($A70="","",COUNTIF($L70:$S70,"Sí")+IF(TRIM($T70)&lt;&gt;"",1,0))</f>
        <v/>
      </c>
      <c r="AC70" s="18">
        <f>IF($A70="","",IF($G70="","Sin fecha de inicio",IF($G70&gt;Resumen!$B$3,"Aún no vigente",IF($I70="Sí","Vigente sin fecha final",IF($H70="","Fin pendiente",IF($H70&lt;Resumen!$B$3,"Vencida",IF($H70&lt;=Resumen!$B$3+Resumen!$E$3,"Vence pronto","Vigente")))))))</f>
        <v/>
      </c>
      <c r="AD70" s="19">
        <f>IF($A70="","",IF($B70="","REVISAR: falta persona",IF($D70="","REVISAR: falta proyecto",IF($V70&lt;&gt;"Firmada","NO LISTA: firma "&amp;LOWER(IF($V70="","sin indicar",$V70)),IF(OR($W70="",$X70=""),"REVISAR: documento incompleto",IF($AB70=0,"NO LISTA: sin canales",IF($J70="","REVISAR: falta territorio",IF(AND($J70="Países concretos",$K70=""),"REVISAR: detalle territorial",IF($G70="","REVISAR: falta inicio",IF(AND($I70&lt;&gt;"Sí",$H70=""),"REVISAR: falta fin",IF($AC70="Aún no vigente","NO LISTA: aún no vigente",IF($AC70="Vencida","NO LISTA: vencida",IF(OR($Y70="",Resumen!$B$3-$Y70&gt;Resumen!$H$3),"REVISAR: comprobación pendiente","LISTA PARA REVISIÓN")))))))))))))</f>
        <v/>
      </c>
    </row>
    <row r="71" ht="30" customHeight="1">
      <c r="A71" s="15" t="n"/>
      <c r="B71" s="15" t="n"/>
      <c r="C71" s="15" t="n"/>
      <c r="D71" s="15" t="n"/>
      <c r="E71" s="15" t="n"/>
      <c r="F71" s="25" t="n"/>
      <c r="G71" s="25" t="n"/>
      <c r="H71" s="25" t="n"/>
      <c r="I71" s="17" t="n"/>
      <c r="J71" s="15" t="n"/>
      <c r="K71" s="15" t="n"/>
      <c r="L71" s="17" t="n"/>
      <c r="M71" s="17" t="n"/>
      <c r="N71" s="17" t="n"/>
      <c r="O71" s="17" t="n"/>
      <c r="P71" s="17" t="n"/>
      <c r="Q71" s="17" t="n"/>
      <c r="R71" s="17" t="n"/>
      <c r="S71" s="17" t="n"/>
      <c r="T71" s="15" t="n"/>
      <c r="U71" s="15" t="n"/>
      <c r="V71" s="17" t="n"/>
      <c r="W71" s="15" t="n"/>
      <c r="X71" s="15" t="n"/>
      <c r="Y71" s="25" t="n"/>
      <c r="Z71" s="15" t="n"/>
      <c r="AA71" s="15" t="n"/>
      <c r="AB71" s="18">
        <f>IF($A71="","",COUNTIF($L71:$S71,"Sí")+IF(TRIM($T71)&lt;&gt;"",1,0))</f>
        <v/>
      </c>
      <c r="AC71" s="18">
        <f>IF($A71="","",IF($G71="","Sin fecha de inicio",IF($G71&gt;Resumen!$B$3,"Aún no vigente",IF($I71="Sí","Vigente sin fecha final",IF($H71="","Fin pendiente",IF($H71&lt;Resumen!$B$3,"Vencida",IF($H71&lt;=Resumen!$B$3+Resumen!$E$3,"Vence pronto","Vigente")))))))</f>
        <v/>
      </c>
      <c r="AD71" s="19">
        <f>IF($A71="","",IF($B71="","REVISAR: falta persona",IF($D71="","REVISAR: falta proyecto",IF($V71&lt;&gt;"Firmada","NO LISTA: firma "&amp;LOWER(IF($V71="","sin indicar",$V71)),IF(OR($W71="",$X71=""),"REVISAR: documento incompleto",IF($AB71=0,"NO LISTA: sin canales",IF($J71="","REVISAR: falta territorio",IF(AND($J71="Países concretos",$K71=""),"REVISAR: detalle territorial",IF($G71="","REVISAR: falta inicio",IF(AND($I71&lt;&gt;"Sí",$H71=""),"REVISAR: falta fin",IF($AC71="Aún no vigente","NO LISTA: aún no vigente",IF($AC71="Vencida","NO LISTA: vencida",IF(OR($Y71="",Resumen!$B$3-$Y71&gt;Resumen!$H$3),"REVISAR: comprobación pendiente","LISTA PARA REVISIÓN")))))))))))))</f>
        <v/>
      </c>
    </row>
    <row r="72" ht="30" customHeight="1">
      <c r="A72" s="15" t="n"/>
      <c r="B72" s="15" t="n"/>
      <c r="C72" s="15" t="n"/>
      <c r="D72" s="15" t="n"/>
      <c r="E72" s="15" t="n"/>
      <c r="F72" s="25" t="n"/>
      <c r="G72" s="25" t="n"/>
      <c r="H72" s="25" t="n"/>
      <c r="I72" s="17" t="n"/>
      <c r="J72" s="15" t="n"/>
      <c r="K72" s="15" t="n"/>
      <c r="L72" s="17" t="n"/>
      <c r="M72" s="17" t="n"/>
      <c r="N72" s="17" t="n"/>
      <c r="O72" s="17" t="n"/>
      <c r="P72" s="17" t="n"/>
      <c r="Q72" s="17" t="n"/>
      <c r="R72" s="17" t="n"/>
      <c r="S72" s="17" t="n"/>
      <c r="T72" s="15" t="n"/>
      <c r="U72" s="15" t="n"/>
      <c r="V72" s="17" t="n"/>
      <c r="W72" s="15" t="n"/>
      <c r="X72" s="15" t="n"/>
      <c r="Y72" s="25" t="n"/>
      <c r="Z72" s="15" t="n"/>
      <c r="AA72" s="15" t="n"/>
      <c r="AB72" s="18">
        <f>IF($A72="","",COUNTIF($L72:$S72,"Sí")+IF(TRIM($T72)&lt;&gt;"",1,0))</f>
        <v/>
      </c>
      <c r="AC72" s="18">
        <f>IF($A72="","",IF($G72="","Sin fecha de inicio",IF($G72&gt;Resumen!$B$3,"Aún no vigente",IF($I72="Sí","Vigente sin fecha final",IF($H72="","Fin pendiente",IF($H72&lt;Resumen!$B$3,"Vencida",IF($H72&lt;=Resumen!$B$3+Resumen!$E$3,"Vence pronto","Vigente")))))))</f>
        <v/>
      </c>
      <c r="AD72" s="19">
        <f>IF($A72="","",IF($B72="","REVISAR: falta persona",IF($D72="","REVISAR: falta proyecto",IF($V72&lt;&gt;"Firmada","NO LISTA: firma "&amp;LOWER(IF($V72="","sin indicar",$V72)),IF(OR($W72="",$X72=""),"REVISAR: documento incompleto",IF($AB72=0,"NO LISTA: sin canales",IF($J72="","REVISAR: falta territorio",IF(AND($J72="Países concretos",$K72=""),"REVISAR: detalle territorial",IF($G72="","REVISAR: falta inicio",IF(AND($I72&lt;&gt;"Sí",$H72=""),"REVISAR: falta fin",IF($AC72="Aún no vigente","NO LISTA: aún no vigente",IF($AC72="Vencida","NO LISTA: vencida",IF(OR($Y72="",Resumen!$B$3-$Y72&gt;Resumen!$H$3),"REVISAR: comprobación pendiente","LISTA PARA REVISIÓN")))))))))))))</f>
        <v/>
      </c>
    </row>
    <row r="73" ht="30" customHeight="1">
      <c r="A73" s="15" t="n"/>
      <c r="B73" s="15" t="n"/>
      <c r="C73" s="15" t="n"/>
      <c r="D73" s="15" t="n"/>
      <c r="E73" s="15" t="n"/>
      <c r="F73" s="25" t="n"/>
      <c r="G73" s="25" t="n"/>
      <c r="H73" s="25" t="n"/>
      <c r="I73" s="17" t="n"/>
      <c r="J73" s="15" t="n"/>
      <c r="K73" s="15" t="n"/>
      <c r="L73" s="17" t="n"/>
      <c r="M73" s="17" t="n"/>
      <c r="N73" s="17" t="n"/>
      <c r="O73" s="17" t="n"/>
      <c r="P73" s="17" t="n"/>
      <c r="Q73" s="17" t="n"/>
      <c r="R73" s="17" t="n"/>
      <c r="S73" s="17" t="n"/>
      <c r="T73" s="15" t="n"/>
      <c r="U73" s="15" t="n"/>
      <c r="V73" s="17" t="n"/>
      <c r="W73" s="15" t="n"/>
      <c r="X73" s="15" t="n"/>
      <c r="Y73" s="25" t="n"/>
      <c r="Z73" s="15" t="n"/>
      <c r="AA73" s="15" t="n"/>
      <c r="AB73" s="18">
        <f>IF($A73="","",COUNTIF($L73:$S73,"Sí")+IF(TRIM($T73)&lt;&gt;"",1,0))</f>
        <v/>
      </c>
      <c r="AC73" s="18">
        <f>IF($A73="","",IF($G73="","Sin fecha de inicio",IF($G73&gt;Resumen!$B$3,"Aún no vigente",IF($I73="Sí","Vigente sin fecha final",IF($H73="","Fin pendiente",IF($H73&lt;Resumen!$B$3,"Vencida",IF($H73&lt;=Resumen!$B$3+Resumen!$E$3,"Vence pronto","Vigente")))))))</f>
        <v/>
      </c>
      <c r="AD73" s="19">
        <f>IF($A73="","",IF($B73="","REVISAR: falta persona",IF($D73="","REVISAR: falta proyecto",IF($V73&lt;&gt;"Firmada","NO LISTA: firma "&amp;LOWER(IF($V73="","sin indicar",$V73)),IF(OR($W73="",$X73=""),"REVISAR: documento incompleto",IF($AB73=0,"NO LISTA: sin canales",IF($J73="","REVISAR: falta territorio",IF(AND($J73="Países concretos",$K73=""),"REVISAR: detalle territorial",IF($G73="","REVISAR: falta inicio",IF(AND($I73&lt;&gt;"Sí",$H73=""),"REVISAR: falta fin",IF($AC73="Aún no vigente","NO LISTA: aún no vigente",IF($AC73="Vencida","NO LISTA: vencida",IF(OR($Y73="",Resumen!$B$3-$Y73&gt;Resumen!$H$3),"REVISAR: comprobación pendiente","LISTA PARA REVISIÓN")))))))))))))</f>
        <v/>
      </c>
    </row>
    <row r="74" ht="30" customHeight="1">
      <c r="A74" s="15" t="n"/>
      <c r="B74" s="15" t="n"/>
      <c r="C74" s="15" t="n"/>
      <c r="D74" s="15" t="n"/>
      <c r="E74" s="15" t="n"/>
      <c r="F74" s="25" t="n"/>
      <c r="G74" s="25" t="n"/>
      <c r="H74" s="25" t="n"/>
      <c r="I74" s="17" t="n"/>
      <c r="J74" s="15" t="n"/>
      <c r="K74" s="15" t="n"/>
      <c r="L74" s="17" t="n"/>
      <c r="M74" s="17" t="n"/>
      <c r="N74" s="17" t="n"/>
      <c r="O74" s="17" t="n"/>
      <c r="P74" s="17" t="n"/>
      <c r="Q74" s="17" t="n"/>
      <c r="R74" s="17" t="n"/>
      <c r="S74" s="17" t="n"/>
      <c r="T74" s="15" t="n"/>
      <c r="U74" s="15" t="n"/>
      <c r="V74" s="17" t="n"/>
      <c r="W74" s="15" t="n"/>
      <c r="X74" s="15" t="n"/>
      <c r="Y74" s="25" t="n"/>
      <c r="Z74" s="15" t="n"/>
      <c r="AA74" s="15" t="n"/>
      <c r="AB74" s="18">
        <f>IF($A74="","",COUNTIF($L74:$S74,"Sí")+IF(TRIM($T74)&lt;&gt;"",1,0))</f>
        <v/>
      </c>
      <c r="AC74" s="18">
        <f>IF($A74="","",IF($G74="","Sin fecha de inicio",IF($G74&gt;Resumen!$B$3,"Aún no vigente",IF($I74="Sí","Vigente sin fecha final",IF($H74="","Fin pendiente",IF($H74&lt;Resumen!$B$3,"Vencida",IF($H74&lt;=Resumen!$B$3+Resumen!$E$3,"Vence pronto","Vigente")))))))</f>
        <v/>
      </c>
      <c r="AD74" s="19">
        <f>IF($A74="","",IF($B74="","REVISAR: falta persona",IF($D74="","REVISAR: falta proyecto",IF($V74&lt;&gt;"Firmada","NO LISTA: firma "&amp;LOWER(IF($V74="","sin indicar",$V74)),IF(OR($W74="",$X74=""),"REVISAR: documento incompleto",IF($AB74=0,"NO LISTA: sin canales",IF($J74="","REVISAR: falta territorio",IF(AND($J74="Países concretos",$K74=""),"REVISAR: detalle territorial",IF($G74="","REVISAR: falta inicio",IF(AND($I74&lt;&gt;"Sí",$H74=""),"REVISAR: falta fin",IF($AC74="Aún no vigente","NO LISTA: aún no vigente",IF($AC74="Vencida","NO LISTA: vencida",IF(OR($Y74="",Resumen!$B$3-$Y74&gt;Resumen!$H$3),"REVISAR: comprobación pendiente","LISTA PARA REVISIÓN")))))))))))))</f>
        <v/>
      </c>
    </row>
    <row r="75" ht="30" customHeight="1">
      <c r="A75" s="15" t="n"/>
      <c r="B75" s="15" t="n"/>
      <c r="C75" s="15" t="n"/>
      <c r="D75" s="15" t="n"/>
      <c r="E75" s="15" t="n"/>
      <c r="F75" s="25" t="n"/>
      <c r="G75" s="25" t="n"/>
      <c r="H75" s="25" t="n"/>
      <c r="I75" s="17" t="n"/>
      <c r="J75" s="15" t="n"/>
      <c r="K75" s="15" t="n"/>
      <c r="L75" s="17" t="n"/>
      <c r="M75" s="17" t="n"/>
      <c r="N75" s="17" t="n"/>
      <c r="O75" s="17" t="n"/>
      <c r="P75" s="17" t="n"/>
      <c r="Q75" s="17" t="n"/>
      <c r="R75" s="17" t="n"/>
      <c r="S75" s="17" t="n"/>
      <c r="T75" s="15" t="n"/>
      <c r="U75" s="15" t="n"/>
      <c r="V75" s="17" t="n"/>
      <c r="W75" s="15" t="n"/>
      <c r="X75" s="15" t="n"/>
      <c r="Y75" s="25" t="n"/>
      <c r="Z75" s="15" t="n"/>
      <c r="AA75" s="15" t="n"/>
      <c r="AB75" s="18">
        <f>IF($A75="","",COUNTIF($L75:$S75,"Sí")+IF(TRIM($T75)&lt;&gt;"",1,0))</f>
        <v/>
      </c>
      <c r="AC75" s="18">
        <f>IF($A75="","",IF($G75="","Sin fecha de inicio",IF($G75&gt;Resumen!$B$3,"Aún no vigente",IF($I75="Sí","Vigente sin fecha final",IF($H75="","Fin pendiente",IF($H75&lt;Resumen!$B$3,"Vencida",IF($H75&lt;=Resumen!$B$3+Resumen!$E$3,"Vence pronto","Vigente")))))))</f>
        <v/>
      </c>
      <c r="AD75" s="19">
        <f>IF($A75="","",IF($B75="","REVISAR: falta persona",IF($D75="","REVISAR: falta proyecto",IF($V75&lt;&gt;"Firmada","NO LISTA: firma "&amp;LOWER(IF($V75="","sin indicar",$V75)),IF(OR($W75="",$X75=""),"REVISAR: documento incompleto",IF($AB75=0,"NO LISTA: sin canales",IF($J75="","REVISAR: falta territorio",IF(AND($J75="Países concretos",$K75=""),"REVISAR: detalle territorial",IF($G75="","REVISAR: falta inicio",IF(AND($I75&lt;&gt;"Sí",$H75=""),"REVISAR: falta fin",IF($AC75="Aún no vigente","NO LISTA: aún no vigente",IF($AC75="Vencida","NO LISTA: vencida",IF(OR($Y75="",Resumen!$B$3-$Y75&gt;Resumen!$H$3),"REVISAR: comprobación pendiente","LISTA PARA REVISIÓN")))))))))))))</f>
        <v/>
      </c>
    </row>
    <row r="76" ht="30" customHeight="1">
      <c r="A76" s="15" t="n"/>
      <c r="B76" s="15" t="n"/>
      <c r="C76" s="15" t="n"/>
      <c r="D76" s="15" t="n"/>
      <c r="E76" s="15" t="n"/>
      <c r="F76" s="25" t="n"/>
      <c r="G76" s="25" t="n"/>
      <c r="H76" s="25" t="n"/>
      <c r="I76" s="17" t="n"/>
      <c r="J76" s="15" t="n"/>
      <c r="K76" s="15" t="n"/>
      <c r="L76" s="17" t="n"/>
      <c r="M76" s="17" t="n"/>
      <c r="N76" s="17" t="n"/>
      <c r="O76" s="17" t="n"/>
      <c r="P76" s="17" t="n"/>
      <c r="Q76" s="17" t="n"/>
      <c r="R76" s="17" t="n"/>
      <c r="S76" s="17" t="n"/>
      <c r="T76" s="15" t="n"/>
      <c r="U76" s="15" t="n"/>
      <c r="V76" s="17" t="n"/>
      <c r="W76" s="15" t="n"/>
      <c r="X76" s="15" t="n"/>
      <c r="Y76" s="25" t="n"/>
      <c r="Z76" s="15" t="n"/>
      <c r="AA76" s="15" t="n"/>
      <c r="AB76" s="18">
        <f>IF($A76="","",COUNTIF($L76:$S76,"Sí")+IF(TRIM($T76)&lt;&gt;"",1,0))</f>
        <v/>
      </c>
      <c r="AC76" s="18">
        <f>IF($A76="","",IF($G76="","Sin fecha de inicio",IF($G76&gt;Resumen!$B$3,"Aún no vigente",IF($I76="Sí","Vigente sin fecha final",IF($H76="","Fin pendiente",IF($H76&lt;Resumen!$B$3,"Vencida",IF($H76&lt;=Resumen!$B$3+Resumen!$E$3,"Vence pronto","Vigente")))))))</f>
        <v/>
      </c>
      <c r="AD76" s="19">
        <f>IF($A76="","",IF($B76="","REVISAR: falta persona",IF($D76="","REVISAR: falta proyecto",IF($V76&lt;&gt;"Firmada","NO LISTA: firma "&amp;LOWER(IF($V76="","sin indicar",$V76)),IF(OR($W76="",$X76=""),"REVISAR: documento incompleto",IF($AB76=0,"NO LISTA: sin canales",IF($J76="","REVISAR: falta territorio",IF(AND($J76="Países concretos",$K76=""),"REVISAR: detalle territorial",IF($G76="","REVISAR: falta inicio",IF(AND($I76&lt;&gt;"Sí",$H76=""),"REVISAR: falta fin",IF($AC76="Aún no vigente","NO LISTA: aún no vigente",IF($AC76="Vencida","NO LISTA: vencida",IF(OR($Y76="",Resumen!$B$3-$Y76&gt;Resumen!$H$3),"REVISAR: comprobación pendiente","LISTA PARA REVISIÓN")))))))))))))</f>
        <v/>
      </c>
    </row>
    <row r="77" ht="30" customHeight="1">
      <c r="A77" s="15" t="n"/>
      <c r="B77" s="15" t="n"/>
      <c r="C77" s="15" t="n"/>
      <c r="D77" s="15" t="n"/>
      <c r="E77" s="15" t="n"/>
      <c r="F77" s="25" t="n"/>
      <c r="G77" s="25" t="n"/>
      <c r="H77" s="25" t="n"/>
      <c r="I77" s="17" t="n"/>
      <c r="J77" s="15" t="n"/>
      <c r="K77" s="15" t="n"/>
      <c r="L77" s="17" t="n"/>
      <c r="M77" s="17" t="n"/>
      <c r="N77" s="17" t="n"/>
      <c r="O77" s="17" t="n"/>
      <c r="P77" s="17" t="n"/>
      <c r="Q77" s="17" t="n"/>
      <c r="R77" s="17" t="n"/>
      <c r="S77" s="17" t="n"/>
      <c r="T77" s="15" t="n"/>
      <c r="U77" s="15" t="n"/>
      <c r="V77" s="17" t="n"/>
      <c r="W77" s="15" t="n"/>
      <c r="X77" s="15" t="n"/>
      <c r="Y77" s="25" t="n"/>
      <c r="Z77" s="15" t="n"/>
      <c r="AA77" s="15" t="n"/>
      <c r="AB77" s="18">
        <f>IF($A77="","",COUNTIF($L77:$S77,"Sí")+IF(TRIM($T77)&lt;&gt;"",1,0))</f>
        <v/>
      </c>
      <c r="AC77" s="18">
        <f>IF($A77="","",IF($G77="","Sin fecha de inicio",IF($G77&gt;Resumen!$B$3,"Aún no vigente",IF($I77="Sí","Vigente sin fecha final",IF($H77="","Fin pendiente",IF($H77&lt;Resumen!$B$3,"Vencida",IF($H77&lt;=Resumen!$B$3+Resumen!$E$3,"Vence pronto","Vigente")))))))</f>
        <v/>
      </c>
      <c r="AD77" s="19">
        <f>IF($A77="","",IF($B77="","REVISAR: falta persona",IF($D77="","REVISAR: falta proyecto",IF($V77&lt;&gt;"Firmada","NO LISTA: firma "&amp;LOWER(IF($V77="","sin indicar",$V77)),IF(OR($W77="",$X77=""),"REVISAR: documento incompleto",IF($AB77=0,"NO LISTA: sin canales",IF($J77="","REVISAR: falta territorio",IF(AND($J77="Países concretos",$K77=""),"REVISAR: detalle territorial",IF($G77="","REVISAR: falta inicio",IF(AND($I77&lt;&gt;"Sí",$H77=""),"REVISAR: falta fin",IF($AC77="Aún no vigente","NO LISTA: aún no vigente",IF($AC77="Vencida","NO LISTA: vencida",IF(OR($Y77="",Resumen!$B$3-$Y77&gt;Resumen!$H$3),"REVISAR: comprobación pendiente","LISTA PARA REVISIÓN")))))))))))))</f>
        <v/>
      </c>
    </row>
    <row r="78" ht="30" customHeight="1">
      <c r="A78" s="15" t="n"/>
      <c r="B78" s="15" t="n"/>
      <c r="C78" s="15" t="n"/>
      <c r="D78" s="15" t="n"/>
      <c r="E78" s="15" t="n"/>
      <c r="F78" s="25" t="n"/>
      <c r="G78" s="25" t="n"/>
      <c r="H78" s="25" t="n"/>
      <c r="I78" s="17" t="n"/>
      <c r="J78" s="15" t="n"/>
      <c r="K78" s="15" t="n"/>
      <c r="L78" s="17" t="n"/>
      <c r="M78" s="17" t="n"/>
      <c r="N78" s="17" t="n"/>
      <c r="O78" s="17" t="n"/>
      <c r="P78" s="17" t="n"/>
      <c r="Q78" s="17" t="n"/>
      <c r="R78" s="17" t="n"/>
      <c r="S78" s="17" t="n"/>
      <c r="T78" s="15" t="n"/>
      <c r="U78" s="15" t="n"/>
      <c r="V78" s="17" t="n"/>
      <c r="W78" s="15" t="n"/>
      <c r="X78" s="15" t="n"/>
      <c r="Y78" s="25" t="n"/>
      <c r="Z78" s="15" t="n"/>
      <c r="AA78" s="15" t="n"/>
      <c r="AB78" s="18">
        <f>IF($A78="","",COUNTIF($L78:$S78,"Sí")+IF(TRIM($T78)&lt;&gt;"",1,0))</f>
        <v/>
      </c>
      <c r="AC78" s="18">
        <f>IF($A78="","",IF($G78="","Sin fecha de inicio",IF($G78&gt;Resumen!$B$3,"Aún no vigente",IF($I78="Sí","Vigente sin fecha final",IF($H78="","Fin pendiente",IF($H78&lt;Resumen!$B$3,"Vencida",IF($H78&lt;=Resumen!$B$3+Resumen!$E$3,"Vence pronto","Vigente")))))))</f>
        <v/>
      </c>
      <c r="AD78" s="19">
        <f>IF($A78="","",IF($B78="","REVISAR: falta persona",IF($D78="","REVISAR: falta proyecto",IF($V78&lt;&gt;"Firmada","NO LISTA: firma "&amp;LOWER(IF($V78="","sin indicar",$V78)),IF(OR($W78="",$X78=""),"REVISAR: documento incompleto",IF($AB78=0,"NO LISTA: sin canales",IF($J78="","REVISAR: falta territorio",IF(AND($J78="Países concretos",$K78=""),"REVISAR: detalle territorial",IF($G78="","REVISAR: falta inicio",IF(AND($I78&lt;&gt;"Sí",$H78=""),"REVISAR: falta fin",IF($AC78="Aún no vigente","NO LISTA: aún no vigente",IF($AC78="Vencida","NO LISTA: vencida",IF(OR($Y78="",Resumen!$B$3-$Y78&gt;Resumen!$H$3),"REVISAR: comprobación pendiente","LISTA PARA REVISIÓN")))))))))))))</f>
        <v/>
      </c>
    </row>
    <row r="79" ht="30" customHeight="1">
      <c r="A79" s="15" t="n"/>
      <c r="B79" s="15" t="n"/>
      <c r="C79" s="15" t="n"/>
      <c r="D79" s="15" t="n"/>
      <c r="E79" s="15" t="n"/>
      <c r="F79" s="25" t="n"/>
      <c r="G79" s="25" t="n"/>
      <c r="H79" s="25" t="n"/>
      <c r="I79" s="17" t="n"/>
      <c r="J79" s="15" t="n"/>
      <c r="K79" s="15" t="n"/>
      <c r="L79" s="17" t="n"/>
      <c r="M79" s="17" t="n"/>
      <c r="N79" s="17" t="n"/>
      <c r="O79" s="17" t="n"/>
      <c r="P79" s="17" t="n"/>
      <c r="Q79" s="17" t="n"/>
      <c r="R79" s="17" t="n"/>
      <c r="S79" s="17" t="n"/>
      <c r="T79" s="15" t="n"/>
      <c r="U79" s="15" t="n"/>
      <c r="V79" s="17" t="n"/>
      <c r="W79" s="15" t="n"/>
      <c r="X79" s="15" t="n"/>
      <c r="Y79" s="25" t="n"/>
      <c r="Z79" s="15" t="n"/>
      <c r="AA79" s="15" t="n"/>
      <c r="AB79" s="18">
        <f>IF($A79="","",COUNTIF($L79:$S79,"Sí")+IF(TRIM($T79)&lt;&gt;"",1,0))</f>
        <v/>
      </c>
      <c r="AC79" s="18">
        <f>IF($A79="","",IF($G79="","Sin fecha de inicio",IF($G79&gt;Resumen!$B$3,"Aún no vigente",IF($I79="Sí","Vigente sin fecha final",IF($H79="","Fin pendiente",IF($H79&lt;Resumen!$B$3,"Vencida",IF($H79&lt;=Resumen!$B$3+Resumen!$E$3,"Vence pronto","Vigente")))))))</f>
        <v/>
      </c>
      <c r="AD79" s="19">
        <f>IF($A79="","",IF($B79="","REVISAR: falta persona",IF($D79="","REVISAR: falta proyecto",IF($V79&lt;&gt;"Firmada","NO LISTA: firma "&amp;LOWER(IF($V79="","sin indicar",$V79)),IF(OR($W79="",$X79=""),"REVISAR: documento incompleto",IF($AB79=0,"NO LISTA: sin canales",IF($J79="","REVISAR: falta territorio",IF(AND($J79="Países concretos",$K79=""),"REVISAR: detalle territorial",IF($G79="","REVISAR: falta inicio",IF(AND($I79&lt;&gt;"Sí",$H79=""),"REVISAR: falta fin",IF($AC79="Aún no vigente","NO LISTA: aún no vigente",IF($AC79="Vencida","NO LISTA: vencida",IF(OR($Y79="",Resumen!$B$3-$Y79&gt;Resumen!$H$3),"REVISAR: comprobación pendiente","LISTA PARA REVISIÓN")))))))))))))</f>
        <v/>
      </c>
    </row>
    <row r="80" ht="30" customHeight="1">
      <c r="A80" s="15" t="n"/>
      <c r="B80" s="15" t="n"/>
      <c r="C80" s="15" t="n"/>
      <c r="D80" s="15" t="n"/>
      <c r="E80" s="15" t="n"/>
      <c r="F80" s="25" t="n"/>
      <c r="G80" s="25" t="n"/>
      <c r="H80" s="25" t="n"/>
      <c r="I80" s="17" t="n"/>
      <c r="J80" s="15" t="n"/>
      <c r="K80" s="15" t="n"/>
      <c r="L80" s="17" t="n"/>
      <c r="M80" s="17" t="n"/>
      <c r="N80" s="17" t="n"/>
      <c r="O80" s="17" t="n"/>
      <c r="P80" s="17" t="n"/>
      <c r="Q80" s="17" t="n"/>
      <c r="R80" s="17" t="n"/>
      <c r="S80" s="17" t="n"/>
      <c r="T80" s="15" t="n"/>
      <c r="U80" s="15" t="n"/>
      <c r="V80" s="17" t="n"/>
      <c r="W80" s="15" t="n"/>
      <c r="X80" s="15" t="n"/>
      <c r="Y80" s="25" t="n"/>
      <c r="Z80" s="15" t="n"/>
      <c r="AA80" s="15" t="n"/>
      <c r="AB80" s="18">
        <f>IF($A80="","",COUNTIF($L80:$S80,"Sí")+IF(TRIM($T80)&lt;&gt;"",1,0))</f>
        <v/>
      </c>
      <c r="AC80" s="18">
        <f>IF($A80="","",IF($G80="","Sin fecha de inicio",IF($G80&gt;Resumen!$B$3,"Aún no vigente",IF($I80="Sí","Vigente sin fecha final",IF($H80="","Fin pendiente",IF($H80&lt;Resumen!$B$3,"Vencida",IF($H80&lt;=Resumen!$B$3+Resumen!$E$3,"Vence pronto","Vigente")))))))</f>
        <v/>
      </c>
      <c r="AD80" s="19">
        <f>IF($A80="","",IF($B80="","REVISAR: falta persona",IF($D80="","REVISAR: falta proyecto",IF($V80&lt;&gt;"Firmada","NO LISTA: firma "&amp;LOWER(IF($V80="","sin indicar",$V80)),IF(OR($W80="",$X80=""),"REVISAR: documento incompleto",IF($AB80=0,"NO LISTA: sin canales",IF($J80="","REVISAR: falta territorio",IF(AND($J80="Países concretos",$K80=""),"REVISAR: detalle territorial",IF($G80="","REVISAR: falta inicio",IF(AND($I80&lt;&gt;"Sí",$H80=""),"REVISAR: falta fin",IF($AC80="Aún no vigente","NO LISTA: aún no vigente",IF($AC80="Vencida","NO LISTA: vencida",IF(OR($Y80="",Resumen!$B$3-$Y80&gt;Resumen!$H$3),"REVISAR: comprobación pendiente","LISTA PARA REVISIÓN")))))))))))))</f>
        <v/>
      </c>
    </row>
    <row r="81" ht="30" customHeight="1">
      <c r="A81" s="15" t="n"/>
      <c r="B81" s="15" t="n"/>
      <c r="C81" s="15" t="n"/>
      <c r="D81" s="15" t="n"/>
      <c r="E81" s="15" t="n"/>
      <c r="F81" s="25" t="n"/>
      <c r="G81" s="25" t="n"/>
      <c r="H81" s="25" t="n"/>
      <c r="I81" s="17" t="n"/>
      <c r="J81" s="15" t="n"/>
      <c r="K81" s="15" t="n"/>
      <c r="L81" s="17" t="n"/>
      <c r="M81" s="17" t="n"/>
      <c r="N81" s="17" t="n"/>
      <c r="O81" s="17" t="n"/>
      <c r="P81" s="17" t="n"/>
      <c r="Q81" s="17" t="n"/>
      <c r="R81" s="17" t="n"/>
      <c r="S81" s="17" t="n"/>
      <c r="T81" s="15" t="n"/>
      <c r="U81" s="15" t="n"/>
      <c r="V81" s="17" t="n"/>
      <c r="W81" s="15" t="n"/>
      <c r="X81" s="15" t="n"/>
      <c r="Y81" s="25" t="n"/>
      <c r="Z81" s="15" t="n"/>
      <c r="AA81" s="15" t="n"/>
      <c r="AB81" s="18">
        <f>IF($A81="","",COUNTIF($L81:$S81,"Sí")+IF(TRIM($T81)&lt;&gt;"",1,0))</f>
        <v/>
      </c>
      <c r="AC81" s="18">
        <f>IF($A81="","",IF($G81="","Sin fecha de inicio",IF($G81&gt;Resumen!$B$3,"Aún no vigente",IF($I81="Sí","Vigente sin fecha final",IF($H81="","Fin pendiente",IF($H81&lt;Resumen!$B$3,"Vencida",IF($H81&lt;=Resumen!$B$3+Resumen!$E$3,"Vence pronto","Vigente")))))))</f>
        <v/>
      </c>
      <c r="AD81" s="19">
        <f>IF($A81="","",IF($B81="","REVISAR: falta persona",IF($D81="","REVISAR: falta proyecto",IF($V81&lt;&gt;"Firmada","NO LISTA: firma "&amp;LOWER(IF($V81="","sin indicar",$V81)),IF(OR($W81="",$X81=""),"REVISAR: documento incompleto",IF($AB81=0,"NO LISTA: sin canales",IF($J81="","REVISAR: falta territorio",IF(AND($J81="Países concretos",$K81=""),"REVISAR: detalle territorial",IF($G81="","REVISAR: falta inicio",IF(AND($I81&lt;&gt;"Sí",$H81=""),"REVISAR: falta fin",IF($AC81="Aún no vigente","NO LISTA: aún no vigente",IF($AC81="Vencida","NO LISTA: vencida",IF(OR($Y81="",Resumen!$B$3-$Y81&gt;Resumen!$H$3),"REVISAR: comprobación pendiente","LISTA PARA REVISIÓN")))))))))))))</f>
        <v/>
      </c>
    </row>
    <row r="82" ht="30" customHeight="1">
      <c r="A82" s="15" t="n"/>
      <c r="B82" s="15" t="n"/>
      <c r="C82" s="15" t="n"/>
      <c r="D82" s="15" t="n"/>
      <c r="E82" s="15" t="n"/>
      <c r="F82" s="25" t="n"/>
      <c r="G82" s="25" t="n"/>
      <c r="H82" s="25" t="n"/>
      <c r="I82" s="17" t="n"/>
      <c r="J82" s="15" t="n"/>
      <c r="K82" s="15" t="n"/>
      <c r="L82" s="17" t="n"/>
      <c r="M82" s="17" t="n"/>
      <c r="N82" s="17" t="n"/>
      <c r="O82" s="17" t="n"/>
      <c r="P82" s="17" t="n"/>
      <c r="Q82" s="17" t="n"/>
      <c r="R82" s="17" t="n"/>
      <c r="S82" s="17" t="n"/>
      <c r="T82" s="15" t="n"/>
      <c r="U82" s="15" t="n"/>
      <c r="V82" s="17" t="n"/>
      <c r="W82" s="15" t="n"/>
      <c r="X82" s="15" t="n"/>
      <c r="Y82" s="25" t="n"/>
      <c r="Z82" s="15" t="n"/>
      <c r="AA82" s="15" t="n"/>
      <c r="AB82" s="18">
        <f>IF($A82="","",COUNTIF($L82:$S82,"Sí")+IF(TRIM($T82)&lt;&gt;"",1,0))</f>
        <v/>
      </c>
      <c r="AC82" s="18">
        <f>IF($A82="","",IF($G82="","Sin fecha de inicio",IF($G82&gt;Resumen!$B$3,"Aún no vigente",IF($I82="Sí","Vigente sin fecha final",IF($H82="","Fin pendiente",IF($H82&lt;Resumen!$B$3,"Vencida",IF($H82&lt;=Resumen!$B$3+Resumen!$E$3,"Vence pronto","Vigente")))))))</f>
        <v/>
      </c>
      <c r="AD82" s="19">
        <f>IF($A82="","",IF($B82="","REVISAR: falta persona",IF($D82="","REVISAR: falta proyecto",IF($V82&lt;&gt;"Firmada","NO LISTA: firma "&amp;LOWER(IF($V82="","sin indicar",$V82)),IF(OR($W82="",$X82=""),"REVISAR: documento incompleto",IF($AB82=0,"NO LISTA: sin canales",IF($J82="","REVISAR: falta territorio",IF(AND($J82="Países concretos",$K82=""),"REVISAR: detalle territorial",IF($G82="","REVISAR: falta inicio",IF(AND($I82&lt;&gt;"Sí",$H82=""),"REVISAR: falta fin",IF($AC82="Aún no vigente","NO LISTA: aún no vigente",IF($AC82="Vencida","NO LISTA: vencida",IF(OR($Y82="",Resumen!$B$3-$Y82&gt;Resumen!$H$3),"REVISAR: comprobación pendiente","LISTA PARA REVISIÓN")))))))))))))</f>
        <v/>
      </c>
    </row>
    <row r="83" ht="30" customHeight="1">
      <c r="A83" s="15" t="n"/>
      <c r="B83" s="15" t="n"/>
      <c r="C83" s="15" t="n"/>
      <c r="D83" s="15" t="n"/>
      <c r="E83" s="15" t="n"/>
      <c r="F83" s="25" t="n"/>
      <c r="G83" s="25" t="n"/>
      <c r="H83" s="25" t="n"/>
      <c r="I83" s="17" t="n"/>
      <c r="J83" s="15" t="n"/>
      <c r="K83" s="15" t="n"/>
      <c r="L83" s="17" t="n"/>
      <c r="M83" s="17" t="n"/>
      <c r="N83" s="17" t="n"/>
      <c r="O83" s="17" t="n"/>
      <c r="P83" s="17" t="n"/>
      <c r="Q83" s="17" t="n"/>
      <c r="R83" s="17" t="n"/>
      <c r="S83" s="17" t="n"/>
      <c r="T83" s="15" t="n"/>
      <c r="U83" s="15" t="n"/>
      <c r="V83" s="17" t="n"/>
      <c r="W83" s="15" t="n"/>
      <c r="X83" s="15" t="n"/>
      <c r="Y83" s="25" t="n"/>
      <c r="Z83" s="15" t="n"/>
      <c r="AA83" s="15" t="n"/>
      <c r="AB83" s="18">
        <f>IF($A83="","",COUNTIF($L83:$S83,"Sí")+IF(TRIM($T83)&lt;&gt;"",1,0))</f>
        <v/>
      </c>
      <c r="AC83" s="18">
        <f>IF($A83="","",IF($G83="","Sin fecha de inicio",IF($G83&gt;Resumen!$B$3,"Aún no vigente",IF($I83="Sí","Vigente sin fecha final",IF($H83="","Fin pendiente",IF($H83&lt;Resumen!$B$3,"Vencida",IF($H83&lt;=Resumen!$B$3+Resumen!$E$3,"Vence pronto","Vigente")))))))</f>
        <v/>
      </c>
      <c r="AD83" s="19">
        <f>IF($A83="","",IF($B83="","REVISAR: falta persona",IF($D83="","REVISAR: falta proyecto",IF($V83&lt;&gt;"Firmada","NO LISTA: firma "&amp;LOWER(IF($V83="","sin indicar",$V83)),IF(OR($W83="",$X83=""),"REVISAR: documento incompleto",IF($AB83=0,"NO LISTA: sin canales",IF($J83="","REVISAR: falta territorio",IF(AND($J83="Países concretos",$K83=""),"REVISAR: detalle territorial",IF($G83="","REVISAR: falta inicio",IF(AND($I83&lt;&gt;"Sí",$H83=""),"REVISAR: falta fin",IF($AC83="Aún no vigente","NO LISTA: aún no vigente",IF($AC83="Vencida","NO LISTA: vencida",IF(OR($Y83="",Resumen!$B$3-$Y83&gt;Resumen!$H$3),"REVISAR: comprobación pendiente","LISTA PARA REVISIÓN")))))))))))))</f>
        <v/>
      </c>
    </row>
    <row r="84" ht="30" customHeight="1">
      <c r="A84" s="15" t="n"/>
      <c r="B84" s="15" t="n"/>
      <c r="C84" s="15" t="n"/>
      <c r="D84" s="15" t="n"/>
      <c r="E84" s="15" t="n"/>
      <c r="F84" s="25" t="n"/>
      <c r="G84" s="25" t="n"/>
      <c r="H84" s="25" t="n"/>
      <c r="I84" s="17" t="n"/>
      <c r="J84" s="15" t="n"/>
      <c r="K84" s="15" t="n"/>
      <c r="L84" s="17" t="n"/>
      <c r="M84" s="17" t="n"/>
      <c r="N84" s="17" t="n"/>
      <c r="O84" s="17" t="n"/>
      <c r="P84" s="17" t="n"/>
      <c r="Q84" s="17" t="n"/>
      <c r="R84" s="17" t="n"/>
      <c r="S84" s="17" t="n"/>
      <c r="T84" s="15" t="n"/>
      <c r="U84" s="15" t="n"/>
      <c r="V84" s="17" t="n"/>
      <c r="W84" s="15" t="n"/>
      <c r="X84" s="15" t="n"/>
      <c r="Y84" s="25" t="n"/>
      <c r="Z84" s="15" t="n"/>
      <c r="AA84" s="15" t="n"/>
      <c r="AB84" s="18">
        <f>IF($A84="","",COUNTIF($L84:$S84,"Sí")+IF(TRIM($T84)&lt;&gt;"",1,0))</f>
        <v/>
      </c>
      <c r="AC84" s="18">
        <f>IF($A84="","",IF($G84="","Sin fecha de inicio",IF($G84&gt;Resumen!$B$3,"Aún no vigente",IF($I84="Sí","Vigente sin fecha final",IF($H84="","Fin pendiente",IF($H84&lt;Resumen!$B$3,"Vencida",IF($H84&lt;=Resumen!$B$3+Resumen!$E$3,"Vence pronto","Vigente")))))))</f>
        <v/>
      </c>
      <c r="AD84" s="19">
        <f>IF($A84="","",IF($B84="","REVISAR: falta persona",IF($D84="","REVISAR: falta proyecto",IF($V84&lt;&gt;"Firmada","NO LISTA: firma "&amp;LOWER(IF($V84="","sin indicar",$V84)),IF(OR($W84="",$X84=""),"REVISAR: documento incompleto",IF($AB84=0,"NO LISTA: sin canales",IF($J84="","REVISAR: falta territorio",IF(AND($J84="Países concretos",$K84=""),"REVISAR: detalle territorial",IF($G84="","REVISAR: falta inicio",IF(AND($I84&lt;&gt;"Sí",$H84=""),"REVISAR: falta fin",IF($AC84="Aún no vigente","NO LISTA: aún no vigente",IF($AC84="Vencida","NO LISTA: vencida",IF(OR($Y84="",Resumen!$B$3-$Y84&gt;Resumen!$H$3),"REVISAR: comprobación pendiente","LISTA PARA REVISIÓN")))))))))))))</f>
        <v/>
      </c>
    </row>
    <row r="85" ht="30" customHeight="1">
      <c r="A85" s="15" t="n"/>
      <c r="B85" s="15" t="n"/>
      <c r="C85" s="15" t="n"/>
      <c r="D85" s="15" t="n"/>
      <c r="E85" s="15" t="n"/>
      <c r="F85" s="25" t="n"/>
      <c r="G85" s="25" t="n"/>
      <c r="H85" s="25" t="n"/>
      <c r="I85" s="17" t="n"/>
      <c r="J85" s="15" t="n"/>
      <c r="K85" s="15" t="n"/>
      <c r="L85" s="17" t="n"/>
      <c r="M85" s="17" t="n"/>
      <c r="N85" s="17" t="n"/>
      <c r="O85" s="17" t="n"/>
      <c r="P85" s="17" t="n"/>
      <c r="Q85" s="17" t="n"/>
      <c r="R85" s="17" t="n"/>
      <c r="S85" s="17" t="n"/>
      <c r="T85" s="15" t="n"/>
      <c r="U85" s="15" t="n"/>
      <c r="V85" s="17" t="n"/>
      <c r="W85" s="15" t="n"/>
      <c r="X85" s="15" t="n"/>
      <c r="Y85" s="25" t="n"/>
      <c r="Z85" s="15" t="n"/>
      <c r="AA85" s="15" t="n"/>
      <c r="AB85" s="18">
        <f>IF($A85="","",COUNTIF($L85:$S85,"Sí")+IF(TRIM($T85)&lt;&gt;"",1,0))</f>
        <v/>
      </c>
      <c r="AC85" s="18">
        <f>IF($A85="","",IF($G85="","Sin fecha de inicio",IF($G85&gt;Resumen!$B$3,"Aún no vigente",IF($I85="Sí","Vigente sin fecha final",IF($H85="","Fin pendiente",IF($H85&lt;Resumen!$B$3,"Vencida",IF($H85&lt;=Resumen!$B$3+Resumen!$E$3,"Vence pronto","Vigente")))))))</f>
        <v/>
      </c>
      <c r="AD85" s="19">
        <f>IF($A85="","",IF($B85="","REVISAR: falta persona",IF($D85="","REVISAR: falta proyecto",IF($V85&lt;&gt;"Firmada","NO LISTA: firma "&amp;LOWER(IF($V85="","sin indicar",$V85)),IF(OR($W85="",$X85=""),"REVISAR: documento incompleto",IF($AB85=0,"NO LISTA: sin canales",IF($J85="","REVISAR: falta territorio",IF(AND($J85="Países concretos",$K85=""),"REVISAR: detalle territorial",IF($G85="","REVISAR: falta inicio",IF(AND($I85&lt;&gt;"Sí",$H85=""),"REVISAR: falta fin",IF($AC85="Aún no vigente","NO LISTA: aún no vigente",IF($AC85="Vencida","NO LISTA: vencida",IF(OR($Y85="",Resumen!$B$3-$Y85&gt;Resumen!$H$3),"REVISAR: comprobación pendiente","LISTA PARA REVISIÓN")))))))))))))</f>
        <v/>
      </c>
    </row>
    <row r="86" ht="30" customHeight="1">
      <c r="A86" s="15" t="n"/>
      <c r="B86" s="15" t="n"/>
      <c r="C86" s="15" t="n"/>
      <c r="D86" s="15" t="n"/>
      <c r="E86" s="15" t="n"/>
      <c r="F86" s="25" t="n"/>
      <c r="G86" s="25" t="n"/>
      <c r="H86" s="25" t="n"/>
      <c r="I86" s="17" t="n"/>
      <c r="J86" s="15" t="n"/>
      <c r="K86" s="15" t="n"/>
      <c r="L86" s="17" t="n"/>
      <c r="M86" s="17" t="n"/>
      <c r="N86" s="17" t="n"/>
      <c r="O86" s="17" t="n"/>
      <c r="P86" s="17" t="n"/>
      <c r="Q86" s="17" t="n"/>
      <c r="R86" s="17" t="n"/>
      <c r="S86" s="17" t="n"/>
      <c r="T86" s="15" t="n"/>
      <c r="U86" s="15" t="n"/>
      <c r="V86" s="17" t="n"/>
      <c r="W86" s="15" t="n"/>
      <c r="X86" s="15" t="n"/>
      <c r="Y86" s="25" t="n"/>
      <c r="Z86" s="15" t="n"/>
      <c r="AA86" s="15" t="n"/>
      <c r="AB86" s="18">
        <f>IF($A86="","",COUNTIF($L86:$S86,"Sí")+IF(TRIM($T86)&lt;&gt;"",1,0))</f>
        <v/>
      </c>
      <c r="AC86" s="18">
        <f>IF($A86="","",IF($G86="","Sin fecha de inicio",IF($G86&gt;Resumen!$B$3,"Aún no vigente",IF($I86="Sí","Vigente sin fecha final",IF($H86="","Fin pendiente",IF($H86&lt;Resumen!$B$3,"Vencida",IF($H86&lt;=Resumen!$B$3+Resumen!$E$3,"Vence pronto","Vigente")))))))</f>
        <v/>
      </c>
      <c r="AD86" s="19">
        <f>IF($A86="","",IF($B86="","REVISAR: falta persona",IF($D86="","REVISAR: falta proyecto",IF($V86&lt;&gt;"Firmada","NO LISTA: firma "&amp;LOWER(IF($V86="","sin indicar",$V86)),IF(OR($W86="",$X86=""),"REVISAR: documento incompleto",IF($AB86=0,"NO LISTA: sin canales",IF($J86="","REVISAR: falta territorio",IF(AND($J86="Países concretos",$K86=""),"REVISAR: detalle territorial",IF($G86="","REVISAR: falta inicio",IF(AND($I86&lt;&gt;"Sí",$H86=""),"REVISAR: falta fin",IF($AC86="Aún no vigente","NO LISTA: aún no vigente",IF($AC86="Vencida","NO LISTA: vencida",IF(OR($Y86="",Resumen!$B$3-$Y86&gt;Resumen!$H$3),"REVISAR: comprobación pendiente","LISTA PARA REVISIÓN")))))))))))))</f>
        <v/>
      </c>
    </row>
    <row r="87" ht="30" customHeight="1">
      <c r="A87" s="15" t="n"/>
      <c r="B87" s="15" t="n"/>
      <c r="C87" s="15" t="n"/>
      <c r="D87" s="15" t="n"/>
      <c r="E87" s="15" t="n"/>
      <c r="F87" s="25" t="n"/>
      <c r="G87" s="25" t="n"/>
      <c r="H87" s="25" t="n"/>
      <c r="I87" s="17" t="n"/>
      <c r="J87" s="15" t="n"/>
      <c r="K87" s="15" t="n"/>
      <c r="L87" s="17" t="n"/>
      <c r="M87" s="17" t="n"/>
      <c r="N87" s="17" t="n"/>
      <c r="O87" s="17" t="n"/>
      <c r="P87" s="17" t="n"/>
      <c r="Q87" s="17" t="n"/>
      <c r="R87" s="17" t="n"/>
      <c r="S87" s="17" t="n"/>
      <c r="T87" s="15" t="n"/>
      <c r="U87" s="15" t="n"/>
      <c r="V87" s="17" t="n"/>
      <c r="W87" s="15" t="n"/>
      <c r="X87" s="15" t="n"/>
      <c r="Y87" s="25" t="n"/>
      <c r="Z87" s="15" t="n"/>
      <c r="AA87" s="15" t="n"/>
      <c r="AB87" s="18">
        <f>IF($A87="","",COUNTIF($L87:$S87,"Sí")+IF(TRIM($T87)&lt;&gt;"",1,0))</f>
        <v/>
      </c>
      <c r="AC87" s="18">
        <f>IF($A87="","",IF($G87="","Sin fecha de inicio",IF($G87&gt;Resumen!$B$3,"Aún no vigente",IF($I87="Sí","Vigente sin fecha final",IF($H87="","Fin pendiente",IF($H87&lt;Resumen!$B$3,"Vencida",IF($H87&lt;=Resumen!$B$3+Resumen!$E$3,"Vence pronto","Vigente")))))))</f>
        <v/>
      </c>
      <c r="AD87" s="19">
        <f>IF($A87="","",IF($B87="","REVISAR: falta persona",IF($D87="","REVISAR: falta proyecto",IF($V87&lt;&gt;"Firmada","NO LISTA: firma "&amp;LOWER(IF($V87="","sin indicar",$V87)),IF(OR($W87="",$X87=""),"REVISAR: documento incompleto",IF($AB87=0,"NO LISTA: sin canales",IF($J87="","REVISAR: falta territorio",IF(AND($J87="Países concretos",$K87=""),"REVISAR: detalle territorial",IF($G87="","REVISAR: falta inicio",IF(AND($I87&lt;&gt;"Sí",$H87=""),"REVISAR: falta fin",IF($AC87="Aún no vigente","NO LISTA: aún no vigente",IF($AC87="Vencida","NO LISTA: vencida",IF(OR($Y87="",Resumen!$B$3-$Y87&gt;Resumen!$H$3),"REVISAR: comprobación pendiente","LISTA PARA REVISIÓN")))))))))))))</f>
        <v/>
      </c>
    </row>
    <row r="88" ht="30" customHeight="1">
      <c r="A88" s="15" t="n"/>
      <c r="B88" s="15" t="n"/>
      <c r="C88" s="15" t="n"/>
      <c r="D88" s="15" t="n"/>
      <c r="E88" s="15" t="n"/>
      <c r="F88" s="25" t="n"/>
      <c r="G88" s="25" t="n"/>
      <c r="H88" s="25" t="n"/>
      <c r="I88" s="17" t="n"/>
      <c r="J88" s="15" t="n"/>
      <c r="K88" s="15" t="n"/>
      <c r="L88" s="17" t="n"/>
      <c r="M88" s="17" t="n"/>
      <c r="N88" s="17" t="n"/>
      <c r="O88" s="17" t="n"/>
      <c r="P88" s="17" t="n"/>
      <c r="Q88" s="17" t="n"/>
      <c r="R88" s="17" t="n"/>
      <c r="S88" s="17" t="n"/>
      <c r="T88" s="15" t="n"/>
      <c r="U88" s="15" t="n"/>
      <c r="V88" s="17" t="n"/>
      <c r="W88" s="15" t="n"/>
      <c r="X88" s="15" t="n"/>
      <c r="Y88" s="25" t="n"/>
      <c r="Z88" s="15" t="n"/>
      <c r="AA88" s="15" t="n"/>
      <c r="AB88" s="18">
        <f>IF($A88="","",COUNTIF($L88:$S88,"Sí")+IF(TRIM($T88)&lt;&gt;"",1,0))</f>
        <v/>
      </c>
      <c r="AC88" s="18">
        <f>IF($A88="","",IF($G88="","Sin fecha de inicio",IF($G88&gt;Resumen!$B$3,"Aún no vigente",IF($I88="Sí","Vigente sin fecha final",IF($H88="","Fin pendiente",IF($H88&lt;Resumen!$B$3,"Vencida",IF($H88&lt;=Resumen!$B$3+Resumen!$E$3,"Vence pronto","Vigente")))))))</f>
        <v/>
      </c>
      <c r="AD88" s="19">
        <f>IF($A88="","",IF($B88="","REVISAR: falta persona",IF($D88="","REVISAR: falta proyecto",IF($V88&lt;&gt;"Firmada","NO LISTA: firma "&amp;LOWER(IF($V88="","sin indicar",$V88)),IF(OR($W88="",$X88=""),"REVISAR: documento incompleto",IF($AB88=0,"NO LISTA: sin canales",IF($J88="","REVISAR: falta territorio",IF(AND($J88="Países concretos",$K88=""),"REVISAR: detalle territorial",IF($G88="","REVISAR: falta inicio",IF(AND($I88&lt;&gt;"Sí",$H88=""),"REVISAR: falta fin",IF($AC88="Aún no vigente","NO LISTA: aún no vigente",IF($AC88="Vencida","NO LISTA: vencida",IF(OR($Y88="",Resumen!$B$3-$Y88&gt;Resumen!$H$3),"REVISAR: comprobación pendiente","LISTA PARA REVISIÓN")))))))))))))</f>
        <v/>
      </c>
    </row>
    <row r="89" ht="30" customHeight="1">
      <c r="A89" s="15" t="n"/>
      <c r="B89" s="15" t="n"/>
      <c r="C89" s="15" t="n"/>
      <c r="D89" s="15" t="n"/>
      <c r="E89" s="15" t="n"/>
      <c r="F89" s="25" t="n"/>
      <c r="G89" s="25" t="n"/>
      <c r="H89" s="25" t="n"/>
      <c r="I89" s="17" t="n"/>
      <c r="J89" s="15" t="n"/>
      <c r="K89" s="15" t="n"/>
      <c r="L89" s="17" t="n"/>
      <c r="M89" s="17" t="n"/>
      <c r="N89" s="17" t="n"/>
      <c r="O89" s="17" t="n"/>
      <c r="P89" s="17" t="n"/>
      <c r="Q89" s="17" t="n"/>
      <c r="R89" s="17" t="n"/>
      <c r="S89" s="17" t="n"/>
      <c r="T89" s="15" t="n"/>
      <c r="U89" s="15" t="n"/>
      <c r="V89" s="17" t="n"/>
      <c r="W89" s="15" t="n"/>
      <c r="X89" s="15" t="n"/>
      <c r="Y89" s="25" t="n"/>
      <c r="Z89" s="15" t="n"/>
      <c r="AA89" s="15" t="n"/>
      <c r="AB89" s="18">
        <f>IF($A89="","",COUNTIF($L89:$S89,"Sí")+IF(TRIM($T89)&lt;&gt;"",1,0))</f>
        <v/>
      </c>
      <c r="AC89" s="18">
        <f>IF($A89="","",IF($G89="","Sin fecha de inicio",IF($G89&gt;Resumen!$B$3,"Aún no vigente",IF($I89="Sí","Vigente sin fecha final",IF($H89="","Fin pendiente",IF($H89&lt;Resumen!$B$3,"Vencida",IF($H89&lt;=Resumen!$B$3+Resumen!$E$3,"Vence pronto","Vigente")))))))</f>
        <v/>
      </c>
      <c r="AD89" s="19">
        <f>IF($A89="","",IF($B89="","REVISAR: falta persona",IF($D89="","REVISAR: falta proyecto",IF($V89&lt;&gt;"Firmada","NO LISTA: firma "&amp;LOWER(IF($V89="","sin indicar",$V89)),IF(OR($W89="",$X89=""),"REVISAR: documento incompleto",IF($AB89=0,"NO LISTA: sin canales",IF($J89="","REVISAR: falta territorio",IF(AND($J89="Países concretos",$K89=""),"REVISAR: detalle territorial",IF($G89="","REVISAR: falta inicio",IF(AND($I89&lt;&gt;"Sí",$H89=""),"REVISAR: falta fin",IF($AC89="Aún no vigente","NO LISTA: aún no vigente",IF($AC89="Vencida","NO LISTA: vencida",IF(OR($Y89="",Resumen!$B$3-$Y89&gt;Resumen!$H$3),"REVISAR: comprobación pendiente","LISTA PARA REVISIÓN")))))))))))))</f>
        <v/>
      </c>
    </row>
    <row r="90" ht="30" customHeight="1">
      <c r="A90" s="15" t="n"/>
      <c r="B90" s="15" t="n"/>
      <c r="C90" s="15" t="n"/>
      <c r="D90" s="15" t="n"/>
      <c r="E90" s="15" t="n"/>
      <c r="F90" s="25" t="n"/>
      <c r="G90" s="25" t="n"/>
      <c r="H90" s="25" t="n"/>
      <c r="I90" s="17" t="n"/>
      <c r="J90" s="15" t="n"/>
      <c r="K90" s="15" t="n"/>
      <c r="L90" s="17" t="n"/>
      <c r="M90" s="17" t="n"/>
      <c r="N90" s="17" t="n"/>
      <c r="O90" s="17" t="n"/>
      <c r="P90" s="17" t="n"/>
      <c r="Q90" s="17" t="n"/>
      <c r="R90" s="17" t="n"/>
      <c r="S90" s="17" t="n"/>
      <c r="T90" s="15" t="n"/>
      <c r="U90" s="15" t="n"/>
      <c r="V90" s="17" t="n"/>
      <c r="W90" s="15" t="n"/>
      <c r="X90" s="15" t="n"/>
      <c r="Y90" s="25" t="n"/>
      <c r="Z90" s="15" t="n"/>
      <c r="AA90" s="15" t="n"/>
      <c r="AB90" s="18">
        <f>IF($A90="","",COUNTIF($L90:$S90,"Sí")+IF(TRIM($T90)&lt;&gt;"",1,0))</f>
        <v/>
      </c>
      <c r="AC90" s="18">
        <f>IF($A90="","",IF($G90="","Sin fecha de inicio",IF($G90&gt;Resumen!$B$3,"Aún no vigente",IF($I90="Sí","Vigente sin fecha final",IF($H90="","Fin pendiente",IF($H90&lt;Resumen!$B$3,"Vencida",IF($H90&lt;=Resumen!$B$3+Resumen!$E$3,"Vence pronto","Vigente")))))))</f>
        <v/>
      </c>
      <c r="AD90" s="19">
        <f>IF($A90="","",IF($B90="","REVISAR: falta persona",IF($D90="","REVISAR: falta proyecto",IF($V90&lt;&gt;"Firmada","NO LISTA: firma "&amp;LOWER(IF($V90="","sin indicar",$V90)),IF(OR($W90="",$X90=""),"REVISAR: documento incompleto",IF($AB90=0,"NO LISTA: sin canales",IF($J90="","REVISAR: falta territorio",IF(AND($J90="Países concretos",$K90=""),"REVISAR: detalle territorial",IF($G90="","REVISAR: falta inicio",IF(AND($I90&lt;&gt;"Sí",$H90=""),"REVISAR: falta fin",IF($AC90="Aún no vigente","NO LISTA: aún no vigente",IF($AC90="Vencida","NO LISTA: vencida",IF(OR($Y90="",Resumen!$B$3-$Y90&gt;Resumen!$H$3),"REVISAR: comprobación pendiente","LISTA PARA REVISIÓN")))))))))))))</f>
        <v/>
      </c>
    </row>
    <row r="91" ht="30" customHeight="1">
      <c r="A91" s="15" t="n"/>
      <c r="B91" s="15" t="n"/>
      <c r="C91" s="15" t="n"/>
      <c r="D91" s="15" t="n"/>
      <c r="E91" s="15" t="n"/>
      <c r="F91" s="25" t="n"/>
      <c r="G91" s="25" t="n"/>
      <c r="H91" s="25" t="n"/>
      <c r="I91" s="17" t="n"/>
      <c r="J91" s="15" t="n"/>
      <c r="K91" s="15" t="n"/>
      <c r="L91" s="17" t="n"/>
      <c r="M91" s="17" t="n"/>
      <c r="N91" s="17" t="n"/>
      <c r="O91" s="17" t="n"/>
      <c r="P91" s="17" t="n"/>
      <c r="Q91" s="17" t="n"/>
      <c r="R91" s="17" t="n"/>
      <c r="S91" s="17" t="n"/>
      <c r="T91" s="15" t="n"/>
      <c r="U91" s="15" t="n"/>
      <c r="V91" s="17" t="n"/>
      <c r="W91" s="15" t="n"/>
      <c r="X91" s="15" t="n"/>
      <c r="Y91" s="25" t="n"/>
      <c r="Z91" s="15" t="n"/>
      <c r="AA91" s="15" t="n"/>
      <c r="AB91" s="18">
        <f>IF($A91="","",COUNTIF($L91:$S91,"Sí")+IF(TRIM($T91)&lt;&gt;"",1,0))</f>
        <v/>
      </c>
      <c r="AC91" s="18">
        <f>IF($A91="","",IF($G91="","Sin fecha de inicio",IF($G91&gt;Resumen!$B$3,"Aún no vigente",IF($I91="Sí","Vigente sin fecha final",IF($H91="","Fin pendiente",IF($H91&lt;Resumen!$B$3,"Vencida",IF($H91&lt;=Resumen!$B$3+Resumen!$E$3,"Vence pronto","Vigente")))))))</f>
        <v/>
      </c>
      <c r="AD91" s="19">
        <f>IF($A91="","",IF($B91="","REVISAR: falta persona",IF($D91="","REVISAR: falta proyecto",IF($V91&lt;&gt;"Firmada","NO LISTA: firma "&amp;LOWER(IF($V91="","sin indicar",$V91)),IF(OR($W91="",$X91=""),"REVISAR: documento incompleto",IF($AB91=0,"NO LISTA: sin canales",IF($J91="","REVISAR: falta territorio",IF(AND($J91="Países concretos",$K91=""),"REVISAR: detalle territorial",IF($G91="","REVISAR: falta inicio",IF(AND($I91&lt;&gt;"Sí",$H91=""),"REVISAR: falta fin",IF($AC91="Aún no vigente","NO LISTA: aún no vigente",IF($AC91="Vencida","NO LISTA: vencida",IF(OR($Y91="",Resumen!$B$3-$Y91&gt;Resumen!$H$3),"REVISAR: comprobación pendiente","LISTA PARA REVISIÓN")))))))))))))</f>
        <v/>
      </c>
    </row>
    <row r="92" ht="30" customHeight="1">
      <c r="A92" s="15" t="n"/>
      <c r="B92" s="15" t="n"/>
      <c r="C92" s="15" t="n"/>
      <c r="D92" s="15" t="n"/>
      <c r="E92" s="15" t="n"/>
      <c r="F92" s="25" t="n"/>
      <c r="G92" s="25" t="n"/>
      <c r="H92" s="25" t="n"/>
      <c r="I92" s="17" t="n"/>
      <c r="J92" s="15" t="n"/>
      <c r="K92" s="15" t="n"/>
      <c r="L92" s="17" t="n"/>
      <c r="M92" s="17" t="n"/>
      <c r="N92" s="17" t="n"/>
      <c r="O92" s="17" t="n"/>
      <c r="P92" s="17" t="n"/>
      <c r="Q92" s="17" t="n"/>
      <c r="R92" s="17" t="n"/>
      <c r="S92" s="17" t="n"/>
      <c r="T92" s="15" t="n"/>
      <c r="U92" s="15" t="n"/>
      <c r="V92" s="17" t="n"/>
      <c r="W92" s="15" t="n"/>
      <c r="X92" s="15" t="n"/>
      <c r="Y92" s="25" t="n"/>
      <c r="Z92" s="15" t="n"/>
      <c r="AA92" s="15" t="n"/>
      <c r="AB92" s="18">
        <f>IF($A92="","",COUNTIF($L92:$S92,"Sí")+IF(TRIM($T92)&lt;&gt;"",1,0))</f>
        <v/>
      </c>
      <c r="AC92" s="18">
        <f>IF($A92="","",IF($G92="","Sin fecha de inicio",IF($G92&gt;Resumen!$B$3,"Aún no vigente",IF($I92="Sí","Vigente sin fecha final",IF($H92="","Fin pendiente",IF($H92&lt;Resumen!$B$3,"Vencida",IF($H92&lt;=Resumen!$B$3+Resumen!$E$3,"Vence pronto","Vigente")))))))</f>
        <v/>
      </c>
      <c r="AD92" s="19">
        <f>IF($A92="","",IF($B92="","REVISAR: falta persona",IF($D92="","REVISAR: falta proyecto",IF($V92&lt;&gt;"Firmada","NO LISTA: firma "&amp;LOWER(IF($V92="","sin indicar",$V92)),IF(OR($W92="",$X92=""),"REVISAR: documento incompleto",IF($AB92=0,"NO LISTA: sin canales",IF($J92="","REVISAR: falta territorio",IF(AND($J92="Países concretos",$K92=""),"REVISAR: detalle territorial",IF($G92="","REVISAR: falta inicio",IF(AND($I92&lt;&gt;"Sí",$H92=""),"REVISAR: falta fin",IF($AC92="Aún no vigente","NO LISTA: aún no vigente",IF($AC92="Vencida","NO LISTA: vencida",IF(OR($Y92="",Resumen!$B$3-$Y92&gt;Resumen!$H$3),"REVISAR: comprobación pendiente","LISTA PARA REVISIÓN")))))))))))))</f>
        <v/>
      </c>
    </row>
    <row r="93" ht="30" customHeight="1">
      <c r="A93" s="15" t="n"/>
      <c r="B93" s="15" t="n"/>
      <c r="C93" s="15" t="n"/>
      <c r="D93" s="15" t="n"/>
      <c r="E93" s="15" t="n"/>
      <c r="F93" s="25" t="n"/>
      <c r="G93" s="25" t="n"/>
      <c r="H93" s="25" t="n"/>
      <c r="I93" s="17" t="n"/>
      <c r="J93" s="15" t="n"/>
      <c r="K93" s="15" t="n"/>
      <c r="L93" s="17" t="n"/>
      <c r="M93" s="17" t="n"/>
      <c r="N93" s="17" t="n"/>
      <c r="O93" s="17" t="n"/>
      <c r="P93" s="17" t="n"/>
      <c r="Q93" s="17" t="n"/>
      <c r="R93" s="17" t="n"/>
      <c r="S93" s="17" t="n"/>
      <c r="T93" s="15" t="n"/>
      <c r="U93" s="15" t="n"/>
      <c r="V93" s="17" t="n"/>
      <c r="W93" s="15" t="n"/>
      <c r="X93" s="15" t="n"/>
      <c r="Y93" s="25" t="n"/>
      <c r="Z93" s="15" t="n"/>
      <c r="AA93" s="15" t="n"/>
      <c r="AB93" s="18">
        <f>IF($A93="","",COUNTIF($L93:$S93,"Sí")+IF(TRIM($T93)&lt;&gt;"",1,0))</f>
        <v/>
      </c>
      <c r="AC93" s="18">
        <f>IF($A93="","",IF($G93="","Sin fecha de inicio",IF($G93&gt;Resumen!$B$3,"Aún no vigente",IF($I93="Sí","Vigente sin fecha final",IF($H93="","Fin pendiente",IF($H93&lt;Resumen!$B$3,"Vencida",IF($H93&lt;=Resumen!$B$3+Resumen!$E$3,"Vence pronto","Vigente")))))))</f>
        <v/>
      </c>
      <c r="AD93" s="19">
        <f>IF($A93="","",IF($B93="","REVISAR: falta persona",IF($D93="","REVISAR: falta proyecto",IF($V93&lt;&gt;"Firmada","NO LISTA: firma "&amp;LOWER(IF($V93="","sin indicar",$V93)),IF(OR($W93="",$X93=""),"REVISAR: documento incompleto",IF($AB93=0,"NO LISTA: sin canales",IF($J93="","REVISAR: falta territorio",IF(AND($J93="Países concretos",$K93=""),"REVISAR: detalle territorial",IF($G93="","REVISAR: falta inicio",IF(AND($I93&lt;&gt;"Sí",$H93=""),"REVISAR: falta fin",IF($AC93="Aún no vigente","NO LISTA: aún no vigente",IF($AC93="Vencida","NO LISTA: vencida",IF(OR($Y93="",Resumen!$B$3-$Y93&gt;Resumen!$H$3),"REVISAR: comprobación pendiente","LISTA PARA REVISIÓN")))))))))))))</f>
        <v/>
      </c>
    </row>
    <row r="94" ht="30" customHeight="1">
      <c r="A94" s="15" t="n"/>
      <c r="B94" s="15" t="n"/>
      <c r="C94" s="15" t="n"/>
      <c r="D94" s="15" t="n"/>
      <c r="E94" s="15" t="n"/>
      <c r="F94" s="25" t="n"/>
      <c r="G94" s="25" t="n"/>
      <c r="H94" s="25" t="n"/>
      <c r="I94" s="17" t="n"/>
      <c r="J94" s="15" t="n"/>
      <c r="K94" s="15" t="n"/>
      <c r="L94" s="17" t="n"/>
      <c r="M94" s="17" t="n"/>
      <c r="N94" s="17" t="n"/>
      <c r="O94" s="17" t="n"/>
      <c r="P94" s="17" t="n"/>
      <c r="Q94" s="17" t="n"/>
      <c r="R94" s="17" t="n"/>
      <c r="S94" s="17" t="n"/>
      <c r="T94" s="15" t="n"/>
      <c r="U94" s="15" t="n"/>
      <c r="V94" s="17" t="n"/>
      <c r="W94" s="15" t="n"/>
      <c r="X94" s="15" t="n"/>
      <c r="Y94" s="25" t="n"/>
      <c r="Z94" s="15" t="n"/>
      <c r="AA94" s="15" t="n"/>
      <c r="AB94" s="18">
        <f>IF($A94="","",COUNTIF($L94:$S94,"Sí")+IF(TRIM($T94)&lt;&gt;"",1,0))</f>
        <v/>
      </c>
      <c r="AC94" s="18">
        <f>IF($A94="","",IF($G94="","Sin fecha de inicio",IF($G94&gt;Resumen!$B$3,"Aún no vigente",IF($I94="Sí","Vigente sin fecha final",IF($H94="","Fin pendiente",IF($H94&lt;Resumen!$B$3,"Vencida",IF($H94&lt;=Resumen!$B$3+Resumen!$E$3,"Vence pronto","Vigente")))))))</f>
        <v/>
      </c>
      <c r="AD94" s="19">
        <f>IF($A94="","",IF($B94="","REVISAR: falta persona",IF($D94="","REVISAR: falta proyecto",IF($V94&lt;&gt;"Firmada","NO LISTA: firma "&amp;LOWER(IF($V94="","sin indicar",$V94)),IF(OR($W94="",$X94=""),"REVISAR: documento incompleto",IF($AB94=0,"NO LISTA: sin canales",IF($J94="","REVISAR: falta territorio",IF(AND($J94="Países concretos",$K94=""),"REVISAR: detalle territorial",IF($G94="","REVISAR: falta inicio",IF(AND($I94&lt;&gt;"Sí",$H94=""),"REVISAR: falta fin",IF($AC94="Aún no vigente","NO LISTA: aún no vigente",IF($AC94="Vencida","NO LISTA: vencida",IF(OR($Y94="",Resumen!$B$3-$Y94&gt;Resumen!$H$3),"REVISAR: comprobación pendiente","LISTA PARA REVISIÓN")))))))))))))</f>
        <v/>
      </c>
    </row>
    <row r="95" ht="30" customHeight="1">
      <c r="A95" s="15" t="n"/>
      <c r="B95" s="15" t="n"/>
      <c r="C95" s="15" t="n"/>
      <c r="D95" s="15" t="n"/>
      <c r="E95" s="15" t="n"/>
      <c r="F95" s="25" t="n"/>
      <c r="G95" s="25" t="n"/>
      <c r="H95" s="25" t="n"/>
      <c r="I95" s="17" t="n"/>
      <c r="J95" s="15" t="n"/>
      <c r="K95" s="15" t="n"/>
      <c r="L95" s="17" t="n"/>
      <c r="M95" s="17" t="n"/>
      <c r="N95" s="17" t="n"/>
      <c r="O95" s="17" t="n"/>
      <c r="P95" s="17" t="n"/>
      <c r="Q95" s="17" t="n"/>
      <c r="R95" s="17" t="n"/>
      <c r="S95" s="17" t="n"/>
      <c r="T95" s="15" t="n"/>
      <c r="U95" s="15" t="n"/>
      <c r="V95" s="17" t="n"/>
      <c r="W95" s="15" t="n"/>
      <c r="X95" s="15" t="n"/>
      <c r="Y95" s="25" t="n"/>
      <c r="Z95" s="15" t="n"/>
      <c r="AA95" s="15" t="n"/>
      <c r="AB95" s="18">
        <f>IF($A95="","",COUNTIF($L95:$S95,"Sí")+IF(TRIM($T95)&lt;&gt;"",1,0))</f>
        <v/>
      </c>
      <c r="AC95" s="18">
        <f>IF($A95="","",IF($G95="","Sin fecha de inicio",IF($G95&gt;Resumen!$B$3,"Aún no vigente",IF($I95="Sí","Vigente sin fecha final",IF($H95="","Fin pendiente",IF($H95&lt;Resumen!$B$3,"Vencida",IF($H95&lt;=Resumen!$B$3+Resumen!$E$3,"Vence pronto","Vigente")))))))</f>
        <v/>
      </c>
      <c r="AD95" s="19">
        <f>IF($A95="","",IF($B95="","REVISAR: falta persona",IF($D95="","REVISAR: falta proyecto",IF($V95&lt;&gt;"Firmada","NO LISTA: firma "&amp;LOWER(IF($V95="","sin indicar",$V95)),IF(OR($W95="",$X95=""),"REVISAR: documento incompleto",IF($AB95=0,"NO LISTA: sin canales",IF($J95="","REVISAR: falta territorio",IF(AND($J95="Países concretos",$K95=""),"REVISAR: detalle territorial",IF($G95="","REVISAR: falta inicio",IF(AND($I95&lt;&gt;"Sí",$H95=""),"REVISAR: falta fin",IF($AC95="Aún no vigente","NO LISTA: aún no vigente",IF($AC95="Vencida","NO LISTA: vencida",IF(OR($Y95="",Resumen!$B$3-$Y95&gt;Resumen!$H$3),"REVISAR: comprobación pendiente","LISTA PARA REVISIÓN")))))))))))))</f>
        <v/>
      </c>
    </row>
    <row r="96" ht="30" customHeight="1">
      <c r="A96" s="15" t="n"/>
      <c r="B96" s="15" t="n"/>
      <c r="C96" s="15" t="n"/>
      <c r="D96" s="15" t="n"/>
      <c r="E96" s="15" t="n"/>
      <c r="F96" s="25" t="n"/>
      <c r="G96" s="25" t="n"/>
      <c r="H96" s="25" t="n"/>
      <c r="I96" s="17" t="n"/>
      <c r="J96" s="15" t="n"/>
      <c r="K96" s="15" t="n"/>
      <c r="L96" s="17" t="n"/>
      <c r="M96" s="17" t="n"/>
      <c r="N96" s="17" t="n"/>
      <c r="O96" s="17" t="n"/>
      <c r="P96" s="17" t="n"/>
      <c r="Q96" s="17" t="n"/>
      <c r="R96" s="17" t="n"/>
      <c r="S96" s="17" t="n"/>
      <c r="T96" s="15" t="n"/>
      <c r="U96" s="15" t="n"/>
      <c r="V96" s="17" t="n"/>
      <c r="W96" s="15" t="n"/>
      <c r="X96" s="15" t="n"/>
      <c r="Y96" s="25" t="n"/>
      <c r="Z96" s="15" t="n"/>
      <c r="AA96" s="15" t="n"/>
      <c r="AB96" s="18">
        <f>IF($A96="","",COUNTIF($L96:$S96,"Sí")+IF(TRIM($T96)&lt;&gt;"",1,0))</f>
        <v/>
      </c>
      <c r="AC96" s="18">
        <f>IF($A96="","",IF($G96="","Sin fecha de inicio",IF($G96&gt;Resumen!$B$3,"Aún no vigente",IF($I96="Sí","Vigente sin fecha final",IF($H96="","Fin pendiente",IF($H96&lt;Resumen!$B$3,"Vencida",IF($H96&lt;=Resumen!$B$3+Resumen!$E$3,"Vence pronto","Vigente")))))))</f>
        <v/>
      </c>
      <c r="AD96" s="19">
        <f>IF($A96="","",IF($B96="","REVISAR: falta persona",IF($D96="","REVISAR: falta proyecto",IF($V96&lt;&gt;"Firmada","NO LISTA: firma "&amp;LOWER(IF($V96="","sin indicar",$V96)),IF(OR($W96="",$X96=""),"REVISAR: documento incompleto",IF($AB96=0,"NO LISTA: sin canales",IF($J96="","REVISAR: falta territorio",IF(AND($J96="Países concretos",$K96=""),"REVISAR: detalle territorial",IF($G96="","REVISAR: falta inicio",IF(AND($I96&lt;&gt;"Sí",$H96=""),"REVISAR: falta fin",IF($AC96="Aún no vigente","NO LISTA: aún no vigente",IF($AC96="Vencida","NO LISTA: vencida",IF(OR($Y96="",Resumen!$B$3-$Y96&gt;Resumen!$H$3),"REVISAR: comprobación pendiente","LISTA PARA REVISIÓN")))))))))))))</f>
        <v/>
      </c>
    </row>
    <row r="97" ht="30" customHeight="1">
      <c r="A97" s="15" t="n"/>
      <c r="B97" s="15" t="n"/>
      <c r="C97" s="15" t="n"/>
      <c r="D97" s="15" t="n"/>
      <c r="E97" s="15" t="n"/>
      <c r="F97" s="25" t="n"/>
      <c r="G97" s="25" t="n"/>
      <c r="H97" s="25" t="n"/>
      <c r="I97" s="17" t="n"/>
      <c r="J97" s="15" t="n"/>
      <c r="K97" s="15" t="n"/>
      <c r="L97" s="17" t="n"/>
      <c r="M97" s="17" t="n"/>
      <c r="N97" s="17" t="n"/>
      <c r="O97" s="17" t="n"/>
      <c r="P97" s="17" t="n"/>
      <c r="Q97" s="17" t="n"/>
      <c r="R97" s="17" t="n"/>
      <c r="S97" s="17" t="n"/>
      <c r="T97" s="15" t="n"/>
      <c r="U97" s="15" t="n"/>
      <c r="V97" s="17" t="n"/>
      <c r="W97" s="15" t="n"/>
      <c r="X97" s="15" t="n"/>
      <c r="Y97" s="25" t="n"/>
      <c r="Z97" s="15" t="n"/>
      <c r="AA97" s="15" t="n"/>
      <c r="AB97" s="18">
        <f>IF($A97="","",COUNTIF($L97:$S97,"Sí")+IF(TRIM($T97)&lt;&gt;"",1,0))</f>
        <v/>
      </c>
      <c r="AC97" s="18">
        <f>IF($A97="","",IF($G97="","Sin fecha de inicio",IF($G97&gt;Resumen!$B$3,"Aún no vigente",IF($I97="Sí","Vigente sin fecha final",IF($H97="","Fin pendiente",IF($H97&lt;Resumen!$B$3,"Vencida",IF($H97&lt;=Resumen!$B$3+Resumen!$E$3,"Vence pronto","Vigente")))))))</f>
        <v/>
      </c>
      <c r="AD97" s="19">
        <f>IF($A97="","",IF($B97="","REVISAR: falta persona",IF($D97="","REVISAR: falta proyecto",IF($V97&lt;&gt;"Firmada","NO LISTA: firma "&amp;LOWER(IF($V97="","sin indicar",$V97)),IF(OR($W97="",$X97=""),"REVISAR: documento incompleto",IF($AB97=0,"NO LISTA: sin canales",IF($J97="","REVISAR: falta territorio",IF(AND($J97="Países concretos",$K97=""),"REVISAR: detalle territorial",IF($G97="","REVISAR: falta inicio",IF(AND($I97&lt;&gt;"Sí",$H97=""),"REVISAR: falta fin",IF($AC97="Aún no vigente","NO LISTA: aún no vigente",IF($AC97="Vencida","NO LISTA: vencida",IF(OR($Y97="",Resumen!$B$3-$Y97&gt;Resumen!$H$3),"REVISAR: comprobación pendiente","LISTA PARA REVISIÓN")))))))))))))</f>
        <v/>
      </c>
    </row>
    <row r="98" ht="30" customHeight="1">
      <c r="A98" s="15" t="n"/>
      <c r="B98" s="15" t="n"/>
      <c r="C98" s="15" t="n"/>
      <c r="D98" s="15" t="n"/>
      <c r="E98" s="15" t="n"/>
      <c r="F98" s="25" t="n"/>
      <c r="G98" s="25" t="n"/>
      <c r="H98" s="25" t="n"/>
      <c r="I98" s="17" t="n"/>
      <c r="J98" s="15" t="n"/>
      <c r="K98" s="15" t="n"/>
      <c r="L98" s="17" t="n"/>
      <c r="M98" s="17" t="n"/>
      <c r="N98" s="17" t="n"/>
      <c r="O98" s="17" t="n"/>
      <c r="P98" s="17" t="n"/>
      <c r="Q98" s="17" t="n"/>
      <c r="R98" s="17" t="n"/>
      <c r="S98" s="17" t="n"/>
      <c r="T98" s="15" t="n"/>
      <c r="U98" s="15" t="n"/>
      <c r="V98" s="17" t="n"/>
      <c r="W98" s="15" t="n"/>
      <c r="X98" s="15" t="n"/>
      <c r="Y98" s="25" t="n"/>
      <c r="Z98" s="15" t="n"/>
      <c r="AA98" s="15" t="n"/>
      <c r="AB98" s="18">
        <f>IF($A98="","",COUNTIF($L98:$S98,"Sí")+IF(TRIM($T98)&lt;&gt;"",1,0))</f>
        <v/>
      </c>
      <c r="AC98" s="18">
        <f>IF($A98="","",IF($G98="","Sin fecha de inicio",IF($G98&gt;Resumen!$B$3,"Aún no vigente",IF($I98="Sí","Vigente sin fecha final",IF($H98="","Fin pendiente",IF($H98&lt;Resumen!$B$3,"Vencida",IF($H98&lt;=Resumen!$B$3+Resumen!$E$3,"Vence pronto","Vigente")))))))</f>
        <v/>
      </c>
      <c r="AD98" s="19">
        <f>IF($A98="","",IF($B98="","REVISAR: falta persona",IF($D98="","REVISAR: falta proyecto",IF($V98&lt;&gt;"Firmada","NO LISTA: firma "&amp;LOWER(IF($V98="","sin indicar",$V98)),IF(OR($W98="",$X98=""),"REVISAR: documento incompleto",IF($AB98=0,"NO LISTA: sin canales",IF($J98="","REVISAR: falta territorio",IF(AND($J98="Países concretos",$K98=""),"REVISAR: detalle territorial",IF($G98="","REVISAR: falta inicio",IF(AND($I98&lt;&gt;"Sí",$H98=""),"REVISAR: falta fin",IF($AC98="Aún no vigente","NO LISTA: aún no vigente",IF($AC98="Vencida","NO LISTA: vencida",IF(OR($Y98="",Resumen!$B$3-$Y98&gt;Resumen!$H$3),"REVISAR: comprobación pendiente","LISTA PARA REVISIÓN")))))))))))))</f>
        <v/>
      </c>
    </row>
    <row r="99" ht="30" customHeight="1">
      <c r="A99" s="15" t="n"/>
      <c r="B99" s="15" t="n"/>
      <c r="C99" s="15" t="n"/>
      <c r="D99" s="15" t="n"/>
      <c r="E99" s="15" t="n"/>
      <c r="F99" s="25" t="n"/>
      <c r="G99" s="25" t="n"/>
      <c r="H99" s="25" t="n"/>
      <c r="I99" s="17" t="n"/>
      <c r="J99" s="15" t="n"/>
      <c r="K99" s="15" t="n"/>
      <c r="L99" s="17" t="n"/>
      <c r="M99" s="17" t="n"/>
      <c r="N99" s="17" t="n"/>
      <c r="O99" s="17" t="n"/>
      <c r="P99" s="17" t="n"/>
      <c r="Q99" s="17" t="n"/>
      <c r="R99" s="17" t="n"/>
      <c r="S99" s="17" t="n"/>
      <c r="T99" s="15" t="n"/>
      <c r="U99" s="15" t="n"/>
      <c r="V99" s="17" t="n"/>
      <c r="W99" s="15" t="n"/>
      <c r="X99" s="15" t="n"/>
      <c r="Y99" s="25" t="n"/>
      <c r="Z99" s="15" t="n"/>
      <c r="AA99" s="15" t="n"/>
      <c r="AB99" s="18">
        <f>IF($A99="","",COUNTIF($L99:$S99,"Sí")+IF(TRIM($T99)&lt;&gt;"",1,0))</f>
        <v/>
      </c>
      <c r="AC99" s="18">
        <f>IF($A99="","",IF($G99="","Sin fecha de inicio",IF($G99&gt;Resumen!$B$3,"Aún no vigente",IF($I99="Sí","Vigente sin fecha final",IF($H99="","Fin pendiente",IF($H99&lt;Resumen!$B$3,"Vencida",IF($H99&lt;=Resumen!$B$3+Resumen!$E$3,"Vence pronto","Vigente")))))))</f>
        <v/>
      </c>
      <c r="AD99" s="19">
        <f>IF($A99="","",IF($B99="","REVISAR: falta persona",IF($D99="","REVISAR: falta proyecto",IF($V99&lt;&gt;"Firmada","NO LISTA: firma "&amp;LOWER(IF($V99="","sin indicar",$V99)),IF(OR($W99="",$X99=""),"REVISAR: documento incompleto",IF($AB99=0,"NO LISTA: sin canales",IF($J99="","REVISAR: falta territorio",IF(AND($J99="Países concretos",$K99=""),"REVISAR: detalle territorial",IF($G99="","REVISAR: falta inicio",IF(AND($I99&lt;&gt;"Sí",$H99=""),"REVISAR: falta fin",IF($AC99="Aún no vigente","NO LISTA: aún no vigente",IF($AC99="Vencida","NO LISTA: vencida",IF(OR($Y99="",Resumen!$B$3-$Y99&gt;Resumen!$H$3),"REVISAR: comprobación pendiente","LISTA PARA REVISIÓN")))))))))))))</f>
        <v/>
      </c>
    </row>
    <row r="100" ht="30" customHeight="1">
      <c r="A100" s="15" t="n"/>
      <c r="B100" s="15" t="n"/>
      <c r="C100" s="15" t="n"/>
      <c r="D100" s="15" t="n"/>
      <c r="E100" s="15" t="n"/>
      <c r="F100" s="25" t="n"/>
      <c r="G100" s="25" t="n"/>
      <c r="H100" s="25" t="n"/>
      <c r="I100" s="17" t="n"/>
      <c r="J100" s="15" t="n"/>
      <c r="K100" s="15" t="n"/>
      <c r="L100" s="17" t="n"/>
      <c r="M100" s="17" t="n"/>
      <c r="N100" s="17" t="n"/>
      <c r="O100" s="17" t="n"/>
      <c r="P100" s="17" t="n"/>
      <c r="Q100" s="17" t="n"/>
      <c r="R100" s="17" t="n"/>
      <c r="S100" s="17" t="n"/>
      <c r="T100" s="15" t="n"/>
      <c r="U100" s="15" t="n"/>
      <c r="V100" s="17" t="n"/>
      <c r="W100" s="15" t="n"/>
      <c r="X100" s="15" t="n"/>
      <c r="Y100" s="25" t="n"/>
      <c r="Z100" s="15" t="n"/>
      <c r="AA100" s="15" t="n"/>
      <c r="AB100" s="18">
        <f>IF($A100="","",COUNTIF($L100:$S100,"Sí")+IF(TRIM($T100)&lt;&gt;"",1,0))</f>
        <v/>
      </c>
      <c r="AC100" s="18">
        <f>IF($A100="","",IF($G100="","Sin fecha de inicio",IF($G100&gt;Resumen!$B$3,"Aún no vigente",IF($I100="Sí","Vigente sin fecha final",IF($H100="","Fin pendiente",IF($H100&lt;Resumen!$B$3,"Vencida",IF($H100&lt;=Resumen!$B$3+Resumen!$E$3,"Vence pronto","Vigente")))))))</f>
        <v/>
      </c>
      <c r="AD100" s="19">
        <f>IF($A100="","",IF($B100="","REVISAR: falta persona",IF($D100="","REVISAR: falta proyecto",IF($V100&lt;&gt;"Firmada","NO LISTA: firma "&amp;LOWER(IF($V100="","sin indicar",$V100)),IF(OR($W100="",$X100=""),"REVISAR: documento incompleto",IF($AB100=0,"NO LISTA: sin canales",IF($J100="","REVISAR: falta territorio",IF(AND($J100="Países concretos",$K100=""),"REVISAR: detalle territorial",IF($G100="","REVISAR: falta inicio",IF(AND($I100&lt;&gt;"Sí",$H100=""),"REVISAR: falta fin",IF($AC100="Aún no vigente","NO LISTA: aún no vigente",IF($AC100="Vencida","NO LISTA: vencida",IF(OR($Y100="",Resumen!$B$3-$Y100&gt;Resumen!$H$3),"REVISAR: comprobación pendiente","LISTA PARA REVISIÓN")))))))))))))</f>
        <v/>
      </c>
    </row>
    <row r="101" ht="30" customHeight="1">
      <c r="A101" s="15" t="n"/>
      <c r="B101" s="15" t="n"/>
      <c r="C101" s="15" t="n"/>
      <c r="D101" s="15" t="n"/>
      <c r="E101" s="15" t="n"/>
      <c r="F101" s="25" t="n"/>
      <c r="G101" s="25" t="n"/>
      <c r="H101" s="25" t="n"/>
      <c r="I101" s="17" t="n"/>
      <c r="J101" s="15" t="n"/>
      <c r="K101" s="15" t="n"/>
      <c r="L101" s="17" t="n"/>
      <c r="M101" s="17" t="n"/>
      <c r="N101" s="17" t="n"/>
      <c r="O101" s="17" t="n"/>
      <c r="P101" s="17" t="n"/>
      <c r="Q101" s="17" t="n"/>
      <c r="R101" s="17" t="n"/>
      <c r="S101" s="17" t="n"/>
      <c r="T101" s="15" t="n"/>
      <c r="U101" s="15" t="n"/>
      <c r="V101" s="17" t="n"/>
      <c r="W101" s="15" t="n"/>
      <c r="X101" s="15" t="n"/>
      <c r="Y101" s="25" t="n"/>
      <c r="Z101" s="15" t="n"/>
      <c r="AA101" s="15" t="n"/>
      <c r="AB101" s="18">
        <f>IF($A101="","",COUNTIF($L101:$S101,"Sí")+IF(TRIM($T101)&lt;&gt;"",1,0))</f>
        <v/>
      </c>
      <c r="AC101" s="18">
        <f>IF($A101="","",IF($G101="","Sin fecha de inicio",IF($G101&gt;Resumen!$B$3,"Aún no vigente",IF($I101="Sí","Vigente sin fecha final",IF($H101="","Fin pendiente",IF($H101&lt;Resumen!$B$3,"Vencida",IF($H101&lt;=Resumen!$B$3+Resumen!$E$3,"Vence pronto","Vigente")))))))</f>
        <v/>
      </c>
      <c r="AD101" s="19">
        <f>IF($A101="","",IF($B101="","REVISAR: falta persona",IF($D101="","REVISAR: falta proyecto",IF($V101&lt;&gt;"Firmada","NO LISTA: firma "&amp;LOWER(IF($V101="","sin indicar",$V101)),IF(OR($W101="",$X101=""),"REVISAR: documento incompleto",IF($AB101=0,"NO LISTA: sin canales",IF($J101="","REVISAR: falta territorio",IF(AND($J101="Países concretos",$K101=""),"REVISAR: detalle territorial",IF($G101="","REVISAR: falta inicio",IF(AND($I101&lt;&gt;"Sí",$H101=""),"REVISAR: falta fin",IF($AC101="Aún no vigente","NO LISTA: aún no vigente",IF($AC101="Vencida","NO LISTA: vencida",IF(OR($Y101="",Resumen!$B$3-$Y101&gt;Resumen!$H$3),"REVISAR: comprobación pendiente","LISTA PARA REVISIÓN")))))))))))))</f>
        <v/>
      </c>
    </row>
    <row r="102" ht="30" customHeight="1">
      <c r="A102" s="15" t="n"/>
      <c r="B102" s="15" t="n"/>
      <c r="C102" s="15" t="n"/>
      <c r="D102" s="15" t="n"/>
      <c r="E102" s="15" t="n"/>
      <c r="F102" s="25" t="n"/>
      <c r="G102" s="25" t="n"/>
      <c r="H102" s="25" t="n"/>
      <c r="I102" s="17" t="n"/>
      <c r="J102" s="15" t="n"/>
      <c r="K102" s="15" t="n"/>
      <c r="L102" s="17" t="n"/>
      <c r="M102" s="17" t="n"/>
      <c r="N102" s="17" t="n"/>
      <c r="O102" s="17" t="n"/>
      <c r="P102" s="17" t="n"/>
      <c r="Q102" s="17" t="n"/>
      <c r="R102" s="17" t="n"/>
      <c r="S102" s="17" t="n"/>
      <c r="T102" s="15" t="n"/>
      <c r="U102" s="15" t="n"/>
      <c r="V102" s="17" t="n"/>
      <c r="W102" s="15" t="n"/>
      <c r="X102" s="15" t="n"/>
      <c r="Y102" s="25" t="n"/>
      <c r="Z102" s="15" t="n"/>
      <c r="AA102" s="15" t="n"/>
      <c r="AB102" s="18">
        <f>IF($A102="","",COUNTIF($L102:$S102,"Sí")+IF(TRIM($T102)&lt;&gt;"",1,0))</f>
        <v/>
      </c>
      <c r="AC102" s="18">
        <f>IF($A102="","",IF($G102="","Sin fecha de inicio",IF($G102&gt;Resumen!$B$3,"Aún no vigente",IF($I102="Sí","Vigente sin fecha final",IF($H102="","Fin pendiente",IF($H102&lt;Resumen!$B$3,"Vencida",IF($H102&lt;=Resumen!$B$3+Resumen!$E$3,"Vence pronto","Vigente")))))))</f>
        <v/>
      </c>
      <c r="AD102" s="19">
        <f>IF($A102="","",IF($B102="","REVISAR: falta persona",IF($D102="","REVISAR: falta proyecto",IF($V102&lt;&gt;"Firmada","NO LISTA: firma "&amp;LOWER(IF($V102="","sin indicar",$V102)),IF(OR($W102="",$X102=""),"REVISAR: documento incompleto",IF($AB102=0,"NO LISTA: sin canales",IF($J102="","REVISAR: falta territorio",IF(AND($J102="Países concretos",$K102=""),"REVISAR: detalle territorial",IF($G102="","REVISAR: falta inicio",IF(AND($I102&lt;&gt;"Sí",$H102=""),"REVISAR: falta fin",IF($AC102="Aún no vigente","NO LISTA: aún no vigente",IF($AC102="Vencida","NO LISTA: vencida",IF(OR($Y102="",Resumen!$B$3-$Y102&gt;Resumen!$H$3),"REVISAR: comprobación pendiente","LISTA PARA REVISIÓN")))))))))))))</f>
        <v/>
      </c>
    </row>
    <row r="103" ht="30" customHeight="1">
      <c r="A103" s="15" t="n"/>
      <c r="B103" s="15" t="n"/>
      <c r="C103" s="15" t="n"/>
      <c r="D103" s="15" t="n"/>
      <c r="E103" s="15" t="n"/>
      <c r="F103" s="25" t="n"/>
      <c r="G103" s="25" t="n"/>
      <c r="H103" s="25" t="n"/>
      <c r="I103" s="17" t="n"/>
      <c r="J103" s="15" t="n"/>
      <c r="K103" s="15" t="n"/>
      <c r="L103" s="17" t="n"/>
      <c r="M103" s="17" t="n"/>
      <c r="N103" s="17" t="n"/>
      <c r="O103" s="17" t="n"/>
      <c r="P103" s="17" t="n"/>
      <c r="Q103" s="17" t="n"/>
      <c r="R103" s="17" t="n"/>
      <c r="S103" s="17" t="n"/>
      <c r="T103" s="15" t="n"/>
      <c r="U103" s="15" t="n"/>
      <c r="V103" s="17" t="n"/>
      <c r="W103" s="15" t="n"/>
      <c r="X103" s="15" t="n"/>
      <c r="Y103" s="25" t="n"/>
      <c r="Z103" s="15" t="n"/>
      <c r="AA103" s="15" t="n"/>
      <c r="AB103" s="18">
        <f>IF($A103="","",COUNTIF($L103:$S103,"Sí")+IF(TRIM($T103)&lt;&gt;"",1,0))</f>
        <v/>
      </c>
      <c r="AC103" s="18">
        <f>IF($A103="","",IF($G103="","Sin fecha de inicio",IF($G103&gt;Resumen!$B$3,"Aún no vigente",IF($I103="Sí","Vigente sin fecha final",IF($H103="","Fin pendiente",IF($H103&lt;Resumen!$B$3,"Vencida",IF($H103&lt;=Resumen!$B$3+Resumen!$E$3,"Vence pronto","Vigente")))))))</f>
        <v/>
      </c>
      <c r="AD103" s="19">
        <f>IF($A103="","",IF($B103="","REVISAR: falta persona",IF($D103="","REVISAR: falta proyecto",IF($V103&lt;&gt;"Firmada","NO LISTA: firma "&amp;LOWER(IF($V103="","sin indicar",$V103)),IF(OR($W103="",$X103=""),"REVISAR: documento incompleto",IF($AB103=0,"NO LISTA: sin canales",IF($J103="","REVISAR: falta territorio",IF(AND($J103="Países concretos",$K103=""),"REVISAR: detalle territorial",IF($G103="","REVISAR: falta inicio",IF(AND($I103&lt;&gt;"Sí",$H103=""),"REVISAR: falta fin",IF($AC103="Aún no vigente","NO LISTA: aún no vigente",IF($AC103="Vencida","NO LISTA: vencida",IF(OR($Y103="",Resumen!$B$3-$Y103&gt;Resumen!$H$3),"REVISAR: comprobación pendiente","LISTA PARA REVISIÓN")))))))))))))</f>
        <v/>
      </c>
    </row>
    <row r="104" ht="30" customHeight="1">
      <c r="A104" s="15" t="n"/>
      <c r="B104" s="15" t="n"/>
      <c r="C104" s="15" t="n"/>
      <c r="D104" s="15" t="n"/>
      <c r="E104" s="15" t="n"/>
      <c r="F104" s="25" t="n"/>
      <c r="G104" s="25" t="n"/>
      <c r="H104" s="25" t="n"/>
      <c r="I104" s="17" t="n"/>
      <c r="J104" s="15" t="n"/>
      <c r="K104" s="15" t="n"/>
      <c r="L104" s="17" t="n"/>
      <c r="M104" s="17" t="n"/>
      <c r="N104" s="17" t="n"/>
      <c r="O104" s="17" t="n"/>
      <c r="P104" s="17" t="n"/>
      <c r="Q104" s="17" t="n"/>
      <c r="R104" s="17" t="n"/>
      <c r="S104" s="17" t="n"/>
      <c r="T104" s="15" t="n"/>
      <c r="U104" s="15" t="n"/>
      <c r="V104" s="17" t="n"/>
      <c r="W104" s="15" t="n"/>
      <c r="X104" s="15" t="n"/>
      <c r="Y104" s="25" t="n"/>
      <c r="Z104" s="15" t="n"/>
      <c r="AA104" s="15" t="n"/>
      <c r="AB104" s="18">
        <f>IF($A104="","",COUNTIF($L104:$S104,"Sí")+IF(TRIM($T104)&lt;&gt;"",1,0))</f>
        <v/>
      </c>
      <c r="AC104" s="18">
        <f>IF($A104="","",IF($G104="","Sin fecha de inicio",IF($G104&gt;Resumen!$B$3,"Aún no vigente",IF($I104="Sí","Vigente sin fecha final",IF($H104="","Fin pendiente",IF($H104&lt;Resumen!$B$3,"Vencida",IF($H104&lt;=Resumen!$B$3+Resumen!$E$3,"Vence pronto","Vigente")))))))</f>
        <v/>
      </c>
      <c r="AD104" s="19">
        <f>IF($A104="","",IF($B104="","REVISAR: falta persona",IF($D104="","REVISAR: falta proyecto",IF($V104&lt;&gt;"Firmada","NO LISTA: firma "&amp;LOWER(IF($V104="","sin indicar",$V104)),IF(OR($W104="",$X104=""),"REVISAR: documento incompleto",IF($AB104=0,"NO LISTA: sin canales",IF($J104="","REVISAR: falta territorio",IF(AND($J104="Países concretos",$K104=""),"REVISAR: detalle territorial",IF($G104="","REVISAR: falta inicio",IF(AND($I104&lt;&gt;"Sí",$H104=""),"REVISAR: falta fin",IF($AC104="Aún no vigente","NO LISTA: aún no vigente",IF($AC104="Vencida","NO LISTA: vencida",IF(OR($Y104="",Resumen!$B$3-$Y104&gt;Resumen!$H$3),"REVISAR: comprobación pendiente","LISTA PARA REVISIÓN")))))))))))))</f>
        <v/>
      </c>
    </row>
  </sheetData>
  <autoFilter ref="A4:AD104"/>
  <mergeCells count="1">
    <mergeCell ref="A1:AD1"/>
  </mergeCells>
  <conditionalFormatting sqref="A5:AD104">
    <cfRule type="expression" priority="1" dxfId="0">
      <formula>$AD5="LISTA PARA REVISIÓN"</formula>
    </cfRule>
    <cfRule type="expression" priority="2" dxfId="1">
      <formula>LEFT($AD5,8)="REVISAR:"</formula>
    </cfRule>
    <cfRule type="expression" priority="3" dxfId="2">
      <formula>LEFT($AD5,9)="NO LISTA:"</formula>
    </cfRule>
  </conditionalFormatting>
  <conditionalFormatting sqref="G5:H104">
    <cfRule type="expression" priority="4" dxfId="2">
      <formula>AND($A5&lt;&gt;"",$G5&lt;&gt;"",$H5&lt;&gt;"",$H5&lt;$G5)</formula>
    </cfRule>
  </conditionalFormatting>
  <conditionalFormatting sqref="H5:I104">
    <cfRule type="expression" priority="5" dxfId="1">
      <formula>AND($A5&lt;&gt;"",$I5="Sí",$H5&lt;&gt;"")</formula>
    </cfRule>
  </conditionalFormatting>
  <conditionalFormatting sqref="J5:K104">
    <cfRule type="expression" priority="6" dxfId="1">
      <formula>AND($A5&lt;&gt;"",$J5="Países concretos",$K5="")</formula>
    </cfRule>
  </conditionalFormatting>
  <conditionalFormatting sqref="A5:A104">
    <cfRule type="expression" priority="7" dxfId="2">
      <formula>AND($A5&lt;&gt;"",COUNTIF($A$5:$A$104,$A5)&gt;1)</formula>
    </cfRule>
    <cfRule type="expression" priority="8" dxfId="2">
      <formula>AND($A5="",COUNTA($B5:$AA5)&gt;0)</formula>
    </cfRule>
  </conditionalFormatting>
  <conditionalFormatting sqref="B5:B104">
    <cfRule type="expression" priority="9" dxfId="2">
      <formula>AND($A5&lt;&gt;"",$B5="")</formula>
    </cfRule>
  </conditionalFormatting>
  <conditionalFormatting sqref="D5:D104">
    <cfRule type="expression" priority="10" dxfId="2">
      <formula>AND($D5&lt;&gt;"",COUNTIF(Proyectos!$A$5:$A$104,$D5)=0)</formula>
    </cfRule>
  </conditionalFormatting>
  <conditionalFormatting sqref="F5:G104">
    <cfRule type="expression" priority="11" dxfId="1">
      <formula>AND($A5&lt;&gt;"",$F5&lt;&gt;"",$G5&lt;&gt;"",$F5&gt;$G5)</formula>
    </cfRule>
  </conditionalFormatting>
  <conditionalFormatting sqref="Y5:Y104">
    <cfRule type="expression" priority="12" dxfId="1">
      <formula>AND($A5&lt;&gt;"",$Y5&gt;Resumen!$B$3)</formula>
    </cfRule>
  </conditionalFormatting>
  <dataValidations count="8">
    <dataValidation sqref="D5:D104" showDropDown="0" showInputMessage="1" showErrorMessage="1" allowBlank="0" errorTitle="Valor no válido" error="Seleccione un valor de la lista." promptTitle="Seleccione una opción" prompt="Utilice uno de los valores disponibles." type="list">
      <formula1>'Listas'!$K$2:$K$101</formula1>
    </dataValidation>
    <dataValidation sqref="E5:E104" showDropDown="0" showInputMessage="1" showErrorMessage="1" allowBlank="0" errorTitle="Valor no válido" error="Seleccione un valor de la lista." promptTitle="Seleccione una opción" prompt="Utilice uno de los valores disponibles." type="list">
      <formula1>'Listas'!$C$2:$C$8</formula1>
    </dataValidation>
    <dataValidation sqref="I5:I104" showDropDown="0" showInputMessage="1" showErrorMessage="1" allowBlank="0" errorTitle="Valor no válido" error="Seleccione un valor de la lista." promptTitle="Seleccione una opción" prompt="Utilice uno de los valores disponibles." type="list">
      <formula1>'Listas'!$A$2:$A$3</formula1>
    </dataValidation>
    <dataValidation sqref="J5:J104" showDropDown="0" showInputMessage="1" showErrorMessage="1" allowBlank="0" errorTitle="Valor no válido" error="Seleccione un valor de la lista." promptTitle="Seleccione una opción" prompt="Utilice uno de los valores disponibles." type="list">
      <formula1>'Listas'!$E$2:$E$5</formula1>
    </dataValidation>
    <dataValidation sqref="L5:S104" showDropDown="0" showInputMessage="1" showErrorMessage="1" allowBlank="0" errorTitle="Valor no válido" error="Seleccione un valor de la lista." promptTitle="Seleccione una opción" prompt="Utilice uno de los valores disponibles." type="list">
      <formula1>'Listas'!$A$2:$A$3</formula1>
    </dataValidation>
    <dataValidation sqref="V5:V104" showDropDown="0" showInputMessage="1" showErrorMessage="1" allowBlank="0" errorTitle="Valor no válido" error="Seleccione un valor de la lista." promptTitle="Seleccione una opción" prompt="Utilice uno de los valores disponibles." type="list">
      <formula1>'Listas'!$G$2:$G$6</formula1>
    </dataValidation>
    <dataValidation sqref="F5:H104" showDropDown="0" showInputMessage="0" showErrorMessage="1" allowBlank="0" errorTitle="Fecha no válida" error="Introduzca una fecha entre 01/01/2000 y 31/12/2100 o deje la celda vacía." type="date" operator="between">
      <formula1>DATE(2000,1,1)</formula1>
      <formula2>DATE(2100,12,31)</formula2>
    </dataValidation>
    <dataValidation sqref="Y5:Y104" showDropDown="0" showInputMessage="0" showErrorMessage="1" allowBlank="0" errorTitle="Fecha no válida" error="Introduzca una fecha entre 01/01/2000 y 31/12/2100 o deje la celda vacía." type="date" operator="between">
      <formula1>DATE(2000,1,1)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7" customWidth="1" min="3" max="3"/>
    <col width="18" customWidth="1" min="4" max="4"/>
    <col width="22" customWidth="1" min="5" max="5"/>
    <col width="19" customWidth="1" min="6" max="6"/>
    <col width="32" customWidth="1" min="7" max="7"/>
    <col width="19" customWidth="1" min="8" max="8"/>
    <col width="19" customWidth="1" min="9" max="9"/>
    <col width="20" customWidth="1" min="10" max="10"/>
  </cols>
  <sheetData>
    <row r="1" ht="30" customHeight="1">
      <c r="A1" s="1" t="inlineStr">
        <is>
          <t>Proyectos</t>
        </is>
      </c>
    </row>
    <row r="2">
      <c r="A2" s="14" t="inlineStr">
        <is>
          <t>Catálogo de proyectos disponibles en el registro de cesiones.</t>
        </is>
      </c>
    </row>
    <row r="3"/>
    <row r="4" ht="40" customHeight="1">
      <c r="A4" s="7" t="inlineStr">
        <is>
          <t>Código de proyecto</t>
        </is>
      </c>
      <c r="B4" s="7" t="inlineStr">
        <is>
          <t>Nombre del proyecto</t>
        </is>
      </c>
      <c r="C4" s="7" t="inlineStr">
        <is>
          <t>Empresa o marca</t>
        </is>
      </c>
      <c r="D4" s="7" t="inlineStr">
        <is>
          <t>Fecha de producción</t>
        </is>
      </c>
      <c r="E4" s="7" t="inlineStr">
        <is>
          <t>Responsable interno</t>
        </is>
      </c>
      <c r="F4" s="7" t="inlineStr">
        <is>
          <t>Estado del proyecto</t>
        </is>
      </c>
      <c r="G4" s="7" t="inlineStr">
        <is>
          <t>Observaciones</t>
        </is>
      </c>
      <c r="H4" s="7" t="inlineStr">
        <is>
          <t>Cesiones registradas</t>
        </is>
      </c>
      <c r="I4" s="7" t="inlineStr">
        <is>
          <t>Listas para revisión</t>
        </is>
      </c>
      <c r="J4" s="7" t="inlineStr">
        <is>
          <t>Requieren atención</t>
        </is>
      </c>
    </row>
    <row r="5" ht="28" customHeight="1">
      <c r="A5" s="15" t="inlineStr">
        <is>
          <t>PRY-001</t>
        </is>
      </c>
      <c r="B5" s="15" t="inlineStr">
        <is>
          <t>Luz de Barrio</t>
        </is>
      </c>
      <c r="C5" s="15" t="inlineStr">
        <is>
          <t>Estudio Nube Violeta</t>
        </is>
      </c>
      <c r="D5" s="25" t="n">
        <v>46099</v>
      </c>
      <c r="E5" s="15" t="inlineStr">
        <is>
          <t>Marta Solano</t>
        </is>
      </c>
      <c r="F5" s="15" t="inlineStr">
        <is>
          <t>En publicación</t>
        </is>
      </c>
      <c r="G5" s="15" t="inlineStr">
        <is>
          <t>Campaña fotográfica ficticia</t>
        </is>
      </c>
      <c r="H5" s="18">
        <f>IF($A5="","",COUNTIF(Cesiones!$D$5:$D$104,$A5))</f>
        <v/>
      </c>
      <c r="I5" s="18">
        <f>IF($A5="","",COUNTIFS(Cesiones!$D$5:$D$104,$A5,Cesiones!$AD$5:$AD$104,"LISTA PARA REVISIÓN"))</f>
        <v/>
      </c>
      <c r="J5" s="18">
        <f>IF($A5="","",$H5-$I5)</f>
        <v/>
      </c>
    </row>
    <row r="6" ht="28" customHeight="1">
      <c r="A6" s="15" t="inlineStr">
        <is>
          <t>PRY-002</t>
        </is>
      </c>
      <c r="B6" s="15" t="inlineStr">
        <is>
          <t>Horizonte de Cartón</t>
        </is>
      </c>
      <c r="C6" s="15" t="inlineStr">
        <is>
          <t>Productora Faro de Papel</t>
        </is>
      </c>
      <c r="D6" s="25" t="n">
        <v>46154</v>
      </c>
      <c r="E6" s="15" t="inlineStr">
        <is>
          <t>Iván Robleda</t>
        </is>
      </c>
      <c r="F6" s="15" t="inlineStr">
        <is>
          <t>Finalizado</t>
        </is>
      </c>
      <c r="G6" s="15" t="inlineStr">
        <is>
          <t>Pieza audiovisual ficticia</t>
        </is>
      </c>
      <c r="H6" s="18">
        <f>IF($A6="","",COUNTIF(Cesiones!$D$5:$D$104,$A6))</f>
        <v/>
      </c>
      <c r="I6" s="18">
        <f>IF($A6="","",COUNTIFS(Cesiones!$D$5:$D$104,$A6,Cesiones!$AD$5:$AD$104,"LISTA PARA REVISIÓN"))</f>
        <v/>
      </c>
      <c r="J6" s="18">
        <f>IF($A6="","",$H6-$I6)</f>
        <v/>
      </c>
    </row>
    <row r="7" ht="28" customHeight="1">
      <c r="A7" s="15" t="inlineStr">
        <is>
          <t>PRY-003</t>
        </is>
      </c>
      <c r="B7" s="15" t="inlineStr">
        <is>
          <t>Festival Prisma Norte</t>
        </is>
      </c>
      <c r="C7" s="15" t="inlineStr">
        <is>
          <t>Eventos Cometa Azul</t>
        </is>
      </c>
      <c r="D7" s="25" t="n">
        <v>46285</v>
      </c>
      <c r="E7" s="15" t="inlineStr">
        <is>
          <t>Clara Montejo</t>
        </is>
      </c>
      <c r="F7" s="15" t="inlineStr">
        <is>
          <t>Planificación</t>
        </is>
      </c>
      <c r="G7" s="15" t="inlineStr">
        <is>
          <t>Evento ficticio</t>
        </is>
      </c>
      <c r="H7" s="18">
        <f>IF($A7="","",COUNTIF(Cesiones!$D$5:$D$104,$A7))</f>
        <v/>
      </c>
      <c r="I7" s="18">
        <f>IF($A7="","",COUNTIFS(Cesiones!$D$5:$D$104,$A7,Cesiones!$AD$5:$AD$104,"LISTA PARA REVISIÓN"))</f>
        <v/>
      </c>
      <c r="J7" s="18">
        <f>IF($A7="","",$H7-$I7)</f>
        <v/>
      </c>
    </row>
    <row r="8" ht="28" customHeight="1">
      <c r="A8" s="15" t="inlineStr">
        <is>
          <t>PRY-004</t>
        </is>
      </c>
      <c r="B8" s="15" t="inlineStr">
        <is>
          <t>Manos que Crean</t>
        </is>
      </c>
      <c r="C8" s="15" t="inlineStr">
        <is>
          <t>Taller Brújula Creativa</t>
        </is>
      </c>
      <c r="D8" s="25" t="n">
        <v>46060</v>
      </c>
      <c r="E8" s="15" t="inlineStr">
        <is>
          <t>Sergio Linar</t>
        </is>
      </c>
      <c r="F8" s="15" t="inlineStr">
        <is>
          <t>En publicación</t>
        </is>
      </c>
      <c r="G8" s="15" t="inlineStr">
        <is>
          <t>Serie de entrevistas ficticia</t>
        </is>
      </c>
      <c r="H8" s="18">
        <f>IF($A8="","",COUNTIF(Cesiones!$D$5:$D$104,$A8))</f>
        <v/>
      </c>
      <c r="I8" s="18">
        <f>IF($A8="","",COUNTIFS(Cesiones!$D$5:$D$104,$A8,Cesiones!$AD$5:$AD$104,"LISTA PARA REVISIÓN"))</f>
        <v/>
      </c>
      <c r="J8" s="18">
        <f>IF($A8="","",$H8-$I8)</f>
        <v/>
      </c>
    </row>
    <row r="9" ht="28" customHeight="1">
      <c r="A9" s="15" t="inlineStr">
        <is>
          <t>PRY-005</t>
        </is>
      </c>
      <c r="B9" s="15" t="inlineStr">
        <is>
          <t>Colección Órbita</t>
        </is>
      </c>
      <c r="C9" s="15" t="inlineStr">
        <is>
          <t>Moda Satélite Cobre</t>
        </is>
      </c>
      <c r="D9" s="25" t="n">
        <v>46204</v>
      </c>
      <c r="E9" s="15" t="inlineStr">
        <is>
          <t>Marta Solano</t>
        </is>
      </c>
      <c r="F9" s="15" t="inlineStr">
        <is>
          <t>En producción</t>
        </is>
      </c>
      <c r="G9" s="15" t="inlineStr">
        <is>
          <t>Editorial de moda ficticio</t>
        </is>
      </c>
      <c r="H9" s="18">
        <f>IF($A9="","",COUNTIF(Cesiones!$D$5:$D$104,$A9))</f>
        <v/>
      </c>
      <c r="I9" s="18">
        <f>IF($A9="","",COUNTIFS(Cesiones!$D$5:$D$104,$A9,Cesiones!$AD$5:$AD$104,"LISTA PARA REVISIÓN"))</f>
        <v/>
      </c>
      <c r="J9" s="18">
        <f>IF($A9="","",$H9-$I9)</f>
        <v/>
      </c>
    </row>
    <row r="10" ht="28" customHeight="1">
      <c r="A10" s="15" t="inlineStr">
        <is>
          <t>PRY-006</t>
        </is>
      </c>
      <c r="B10" s="15" t="inlineStr">
        <is>
          <t>Aula Sonora</t>
        </is>
      </c>
      <c r="C10" s="15" t="inlineStr">
        <is>
          <t>Asociación Eco Imaginario</t>
        </is>
      </c>
      <c r="D10" s="25" t="n">
        <v>45945</v>
      </c>
      <c r="E10" s="15" t="inlineStr">
        <is>
          <t>Nuria Valcárcel</t>
        </is>
      </c>
      <c r="F10" s="15" t="inlineStr">
        <is>
          <t>Archivado</t>
        </is>
      </c>
      <c r="G10" s="15" t="inlineStr">
        <is>
          <t>Proyecto formativo ficticio</t>
        </is>
      </c>
      <c r="H10" s="18">
        <f>IF($A10="","",COUNTIF(Cesiones!$D$5:$D$104,$A10))</f>
        <v/>
      </c>
      <c r="I10" s="18">
        <f>IF($A10="","",COUNTIFS(Cesiones!$D$5:$D$104,$A10,Cesiones!$AD$5:$AD$104,"LISTA PARA REVISIÓN"))</f>
        <v/>
      </c>
      <c r="J10" s="18">
        <f>IF($A10="","",$H10-$I10)</f>
        <v/>
      </c>
    </row>
    <row r="11" ht="28" customHeight="1">
      <c r="A11" s="15" t="n"/>
      <c r="B11" s="15" t="n"/>
      <c r="C11" s="15" t="n"/>
      <c r="D11" s="25" t="n"/>
      <c r="E11" s="15" t="n"/>
      <c r="F11" s="15" t="n"/>
      <c r="G11" s="15" t="n"/>
      <c r="H11" s="18">
        <f>IF($A11="","",COUNTIF(Cesiones!$D$5:$D$104,$A11))</f>
        <v/>
      </c>
      <c r="I11" s="18">
        <f>IF($A11="","",COUNTIFS(Cesiones!$D$5:$D$104,$A11,Cesiones!$AD$5:$AD$104,"LISTA PARA REVISIÓN"))</f>
        <v/>
      </c>
      <c r="J11" s="18">
        <f>IF($A11="","",$H11-$I11)</f>
        <v/>
      </c>
    </row>
    <row r="12" ht="28" customHeight="1">
      <c r="A12" s="15" t="n"/>
      <c r="B12" s="15" t="n"/>
      <c r="C12" s="15" t="n"/>
      <c r="D12" s="25" t="n"/>
      <c r="E12" s="15" t="n"/>
      <c r="F12" s="15" t="n"/>
      <c r="G12" s="15" t="n"/>
      <c r="H12" s="18">
        <f>IF($A12="","",COUNTIF(Cesiones!$D$5:$D$104,$A12))</f>
        <v/>
      </c>
      <c r="I12" s="18">
        <f>IF($A12="","",COUNTIFS(Cesiones!$D$5:$D$104,$A12,Cesiones!$AD$5:$AD$104,"LISTA PARA REVISIÓN"))</f>
        <v/>
      </c>
      <c r="J12" s="18">
        <f>IF($A12="","",$H12-$I12)</f>
        <v/>
      </c>
    </row>
    <row r="13" ht="28" customHeight="1">
      <c r="A13" s="15" t="n"/>
      <c r="B13" s="15" t="n"/>
      <c r="C13" s="15" t="n"/>
      <c r="D13" s="25" t="n"/>
      <c r="E13" s="15" t="n"/>
      <c r="F13" s="15" t="n"/>
      <c r="G13" s="15" t="n"/>
      <c r="H13" s="18">
        <f>IF($A13="","",COUNTIF(Cesiones!$D$5:$D$104,$A13))</f>
        <v/>
      </c>
      <c r="I13" s="18">
        <f>IF($A13="","",COUNTIFS(Cesiones!$D$5:$D$104,$A13,Cesiones!$AD$5:$AD$104,"LISTA PARA REVISIÓN"))</f>
        <v/>
      </c>
      <c r="J13" s="18">
        <f>IF($A13="","",$H13-$I13)</f>
        <v/>
      </c>
    </row>
    <row r="14" ht="28" customHeight="1">
      <c r="A14" s="15" t="n"/>
      <c r="B14" s="15" t="n"/>
      <c r="C14" s="15" t="n"/>
      <c r="D14" s="25" t="n"/>
      <c r="E14" s="15" t="n"/>
      <c r="F14" s="15" t="n"/>
      <c r="G14" s="15" t="n"/>
      <c r="H14" s="18">
        <f>IF($A14="","",COUNTIF(Cesiones!$D$5:$D$104,$A14))</f>
        <v/>
      </c>
      <c r="I14" s="18">
        <f>IF($A14="","",COUNTIFS(Cesiones!$D$5:$D$104,$A14,Cesiones!$AD$5:$AD$104,"LISTA PARA REVISIÓN"))</f>
        <v/>
      </c>
      <c r="J14" s="18">
        <f>IF($A14="","",$H14-$I14)</f>
        <v/>
      </c>
    </row>
    <row r="15" ht="28" customHeight="1">
      <c r="A15" s="15" t="n"/>
      <c r="B15" s="15" t="n"/>
      <c r="C15" s="15" t="n"/>
      <c r="D15" s="25" t="n"/>
      <c r="E15" s="15" t="n"/>
      <c r="F15" s="15" t="n"/>
      <c r="G15" s="15" t="n"/>
      <c r="H15" s="18">
        <f>IF($A15="","",COUNTIF(Cesiones!$D$5:$D$104,$A15))</f>
        <v/>
      </c>
      <c r="I15" s="18">
        <f>IF($A15="","",COUNTIFS(Cesiones!$D$5:$D$104,$A15,Cesiones!$AD$5:$AD$104,"LISTA PARA REVISIÓN"))</f>
        <v/>
      </c>
      <c r="J15" s="18">
        <f>IF($A15="","",$H15-$I15)</f>
        <v/>
      </c>
    </row>
    <row r="16" ht="28" customHeight="1">
      <c r="A16" s="15" t="n"/>
      <c r="B16" s="15" t="n"/>
      <c r="C16" s="15" t="n"/>
      <c r="D16" s="25" t="n"/>
      <c r="E16" s="15" t="n"/>
      <c r="F16" s="15" t="n"/>
      <c r="G16" s="15" t="n"/>
      <c r="H16" s="18">
        <f>IF($A16="","",COUNTIF(Cesiones!$D$5:$D$104,$A16))</f>
        <v/>
      </c>
      <c r="I16" s="18">
        <f>IF($A16="","",COUNTIFS(Cesiones!$D$5:$D$104,$A16,Cesiones!$AD$5:$AD$104,"LISTA PARA REVISIÓN"))</f>
        <v/>
      </c>
      <c r="J16" s="18">
        <f>IF($A16="","",$H16-$I16)</f>
        <v/>
      </c>
    </row>
    <row r="17" ht="28" customHeight="1">
      <c r="A17" s="15" t="n"/>
      <c r="B17" s="15" t="n"/>
      <c r="C17" s="15" t="n"/>
      <c r="D17" s="25" t="n"/>
      <c r="E17" s="15" t="n"/>
      <c r="F17" s="15" t="n"/>
      <c r="G17" s="15" t="n"/>
      <c r="H17" s="18">
        <f>IF($A17="","",COUNTIF(Cesiones!$D$5:$D$104,$A17))</f>
        <v/>
      </c>
      <c r="I17" s="18">
        <f>IF($A17="","",COUNTIFS(Cesiones!$D$5:$D$104,$A17,Cesiones!$AD$5:$AD$104,"LISTA PARA REVISIÓN"))</f>
        <v/>
      </c>
      <c r="J17" s="18">
        <f>IF($A17="","",$H17-$I17)</f>
        <v/>
      </c>
    </row>
    <row r="18" ht="28" customHeight="1">
      <c r="A18" s="15" t="n"/>
      <c r="B18" s="15" t="n"/>
      <c r="C18" s="15" t="n"/>
      <c r="D18" s="25" t="n"/>
      <c r="E18" s="15" t="n"/>
      <c r="F18" s="15" t="n"/>
      <c r="G18" s="15" t="n"/>
      <c r="H18" s="18">
        <f>IF($A18="","",COUNTIF(Cesiones!$D$5:$D$104,$A18))</f>
        <v/>
      </c>
      <c r="I18" s="18">
        <f>IF($A18="","",COUNTIFS(Cesiones!$D$5:$D$104,$A18,Cesiones!$AD$5:$AD$104,"LISTA PARA REVISIÓN"))</f>
        <v/>
      </c>
      <c r="J18" s="18">
        <f>IF($A18="","",$H18-$I18)</f>
        <v/>
      </c>
    </row>
    <row r="19" ht="28" customHeight="1">
      <c r="A19" s="15" t="n"/>
      <c r="B19" s="15" t="n"/>
      <c r="C19" s="15" t="n"/>
      <c r="D19" s="25" t="n"/>
      <c r="E19" s="15" t="n"/>
      <c r="F19" s="15" t="n"/>
      <c r="G19" s="15" t="n"/>
      <c r="H19" s="18">
        <f>IF($A19="","",COUNTIF(Cesiones!$D$5:$D$104,$A19))</f>
        <v/>
      </c>
      <c r="I19" s="18">
        <f>IF($A19="","",COUNTIFS(Cesiones!$D$5:$D$104,$A19,Cesiones!$AD$5:$AD$104,"LISTA PARA REVISIÓN"))</f>
        <v/>
      </c>
      <c r="J19" s="18">
        <f>IF($A19="","",$H19-$I19)</f>
        <v/>
      </c>
    </row>
    <row r="20" ht="28" customHeight="1">
      <c r="A20" s="15" t="n"/>
      <c r="B20" s="15" t="n"/>
      <c r="C20" s="15" t="n"/>
      <c r="D20" s="25" t="n"/>
      <c r="E20" s="15" t="n"/>
      <c r="F20" s="15" t="n"/>
      <c r="G20" s="15" t="n"/>
      <c r="H20" s="18">
        <f>IF($A20="","",COUNTIF(Cesiones!$D$5:$D$104,$A20))</f>
        <v/>
      </c>
      <c r="I20" s="18">
        <f>IF($A20="","",COUNTIFS(Cesiones!$D$5:$D$104,$A20,Cesiones!$AD$5:$AD$104,"LISTA PARA REVISIÓN"))</f>
        <v/>
      </c>
      <c r="J20" s="18">
        <f>IF($A20="","",$H20-$I20)</f>
        <v/>
      </c>
    </row>
    <row r="21" ht="28" customHeight="1">
      <c r="A21" s="15" t="n"/>
      <c r="B21" s="15" t="n"/>
      <c r="C21" s="15" t="n"/>
      <c r="D21" s="25" t="n"/>
      <c r="E21" s="15" t="n"/>
      <c r="F21" s="15" t="n"/>
      <c r="G21" s="15" t="n"/>
      <c r="H21" s="18">
        <f>IF($A21="","",COUNTIF(Cesiones!$D$5:$D$104,$A21))</f>
        <v/>
      </c>
      <c r="I21" s="18">
        <f>IF($A21="","",COUNTIFS(Cesiones!$D$5:$D$104,$A21,Cesiones!$AD$5:$AD$104,"LISTA PARA REVISIÓN"))</f>
        <v/>
      </c>
      <c r="J21" s="18">
        <f>IF($A21="","",$H21-$I21)</f>
        <v/>
      </c>
    </row>
    <row r="22" ht="28" customHeight="1">
      <c r="A22" s="15" t="n"/>
      <c r="B22" s="15" t="n"/>
      <c r="C22" s="15" t="n"/>
      <c r="D22" s="25" t="n"/>
      <c r="E22" s="15" t="n"/>
      <c r="F22" s="15" t="n"/>
      <c r="G22" s="15" t="n"/>
      <c r="H22" s="18">
        <f>IF($A22="","",COUNTIF(Cesiones!$D$5:$D$104,$A22))</f>
        <v/>
      </c>
      <c r="I22" s="18">
        <f>IF($A22="","",COUNTIFS(Cesiones!$D$5:$D$104,$A22,Cesiones!$AD$5:$AD$104,"LISTA PARA REVISIÓN"))</f>
        <v/>
      </c>
      <c r="J22" s="18">
        <f>IF($A22="","",$H22-$I22)</f>
        <v/>
      </c>
    </row>
    <row r="23" ht="28" customHeight="1">
      <c r="A23" s="15" t="n"/>
      <c r="B23" s="15" t="n"/>
      <c r="C23" s="15" t="n"/>
      <c r="D23" s="25" t="n"/>
      <c r="E23" s="15" t="n"/>
      <c r="F23" s="15" t="n"/>
      <c r="G23" s="15" t="n"/>
      <c r="H23" s="18">
        <f>IF($A23="","",COUNTIF(Cesiones!$D$5:$D$104,$A23))</f>
        <v/>
      </c>
      <c r="I23" s="18">
        <f>IF($A23="","",COUNTIFS(Cesiones!$D$5:$D$104,$A23,Cesiones!$AD$5:$AD$104,"LISTA PARA REVISIÓN"))</f>
        <v/>
      </c>
      <c r="J23" s="18">
        <f>IF($A23="","",$H23-$I23)</f>
        <v/>
      </c>
    </row>
    <row r="24" ht="28" customHeight="1">
      <c r="A24" s="15" t="n"/>
      <c r="B24" s="15" t="n"/>
      <c r="C24" s="15" t="n"/>
      <c r="D24" s="25" t="n"/>
      <c r="E24" s="15" t="n"/>
      <c r="F24" s="15" t="n"/>
      <c r="G24" s="15" t="n"/>
      <c r="H24" s="18">
        <f>IF($A24="","",COUNTIF(Cesiones!$D$5:$D$104,$A24))</f>
        <v/>
      </c>
      <c r="I24" s="18">
        <f>IF($A24="","",COUNTIFS(Cesiones!$D$5:$D$104,$A24,Cesiones!$AD$5:$AD$104,"LISTA PARA REVISIÓN"))</f>
        <v/>
      </c>
      <c r="J24" s="18">
        <f>IF($A24="","",$H24-$I24)</f>
        <v/>
      </c>
    </row>
    <row r="25" ht="28" customHeight="1">
      <c r="A25" s="15" t="n"/>
      <c r="B25" s="15" t="n"/>
      <c r="C25" s="15" t="n"/>
      <c r="D25" s="25" t="n"/>
      <c r="E25" s="15" t="n"/>
      <c r="F25" s="15" t="n"/>
      <c r="G25" s="15" t="n"/>
      <c r="H25" s="18">
        <f>IF($A25="","",COUNTIF(Cesiones!$D$5:$D$104,$A25))</f>
        <v/>
      </c>
      <c r="I25" s="18">
        <f>IF($A25="","",COUNTIFS(Cesiones!$D$5:$D$104,$A25,Cesiones!$AD$5:$AD$104,"LISTA PARA REVISIÓN"))</f>
        <v/>
      </c>
      <c r="J25" s="18">
        <f>IF($A25="","",$H25-$I25)</f>
        <v/>
      </c>
    </row>
    <row r="26" ht="28" customHeight="1">
      <c r="A26" s="15" t="n"/>
      <c r="B26" s="15" t="n"/>
      <c r="C26" s="15" t="n"/>
      <c r="D26" s="25" t="n"/>
      <c r="E26" s="15" t="n"/>
      <c r="F26" s="15" t="n"/>
      <c r="G26" s="15" t="n"/>
      <c r="H26" s="18">
        <f>IF($A26="","",COUNTIF(Cesiones!$D$5:$D$104,$A26))</f>
        <v/>
      </c>
      <c r="I26" s="18">
        <f>IF($A26="","",COUNTIFS(Cesiones!$D$5:$D$104,$A26,Cesiones!$AD$5:$AD$104,"LISTA PARA REVISIÓN"))</f>
        <v/>
      </c>
      <c r="J26" s="18">
        <f>IF($A26="","",$H26-$I26)</f>
        <v/>
      </c>
    </row>
    <row r="27" ht="28" customHeight="1">
      <c r="A27" s="15" t="n"/>
      <c r="B27" s="15" t="n"/>
      <c r="C27" s="15" t="n"/>
      <c r="D27" s="25" t="n"/>
      <c r="E27" s="15" t="n"/>
      <c r="F27" s="15" t="n"/>
      <c r="G27" s="15" t="n"/>
      <c r="H27" s="18">
        <f>IF($A27="","",COUNTIF(Cesiones!$D$5:$D$104,$A27))</f>
        <v/>
      </c>
      <c r="I27" s="18">
        <f>IF($A27="","",COUNTIFS(Cesiones!$D$5:$D$104,$A27,Cesiones!$AD$5:$AD$104,"LISTA PARA REVISIÓN"))</f>
        <v/>
      </c>
      <c r="J27" s="18">
        <f>IF($A27="","",$H27-$I27)</f>
        <v/>
      </c>
    </row>
    <row r="28" ht="28" customHeight="1">
      <c r="A28" s="15" t="n"/>
      <c r="B28" s="15" t="n"/>
      <c r="C28" s="15" t="n"/>
      <c r="D28" s="25" t="n"/>
      <c r="E28" s="15" t="n"/>
      <c r="F28" s="15" t="n"/>
      <c r="G28" s="15" t="n"/>
      <c r="H28" s="18">
        <f>IF($A28="","",COUNTIF(Cesiones!$D$5:$D$104,$A28))</f>
        <v/>
      </c>
      <c r="I28" s="18">
        <f>IF($A28="","",COUNTIFS(Cesiones!$D$5:$D$104,$A28,Cesiones!$AD$5:$AD$104,"LISTA PARA REVISIÓN"))</f>
        <v/>
      </c>
      <c r="J28" s="18">
        <f>IF($A28="","",$H28-$I28)</f>
        <v/>
      </c>
    </row>
    <row r="29" ht="28" customHeight="1">
      <c r="A29" s="15" t="n"/>
      <c r="B29" s="15" t="n"/>
      <c r="C29" s="15" t="n"/>
      <c r="D29" s="25" t="n"/>
      <c r="E29" s="15" t="n"/>
      <c r="F29" s="15" t="n"/>
      <c r="G29" s="15" t="n"/>
      <c r="H29" s="18">
        <f>IF($A29="","",COUNTIF(Cesiones!$D$5:$D$104,$A29))</f>
        <v/>
      </c>
      <c r="I29" s="18">
        <f>IF($A29="","",COUNTIFS(Cesiones!$D$5:$D$104,$A29,Cesiones!$AD$5:$AD$104,"LISTA PARA REVISIÓN"))</f>
        <v/>
      </c>
      <c r="J29" s="18">
        <f>IF($A29="","",$H29-$I29)</f>
        <v/>
      </c>
    </row>
    <row r="30" ht="28" customHeight="1">
      <c r="A30" s="15" t="n"/>
      <c r="B30" s="15" t="n"/>
      <c r="C30" s="15" t="n"/>
      <c r="D30" s="25" t="n"/>
      <c r="E30" s="15" t="n"/>
      <c r="F30" s="15" t="n"/>
      <c r="G30" s="15" t="n"/>
      <c r="H30" s="18">
        <f>IF($A30="","",COUNTIF(Cesiones!$D$5:$D$104,$A30))</f>
        <v/>
      </c>
      <c r="I30" s="18">
        <f>IF($A30="","",COUNTIFS(Cesiones!$D$5:$D$104,$A30,Cesiones!$AD$5:$AD$104,"LISTA PARA REVISIÓN"))</f>
        <v/>
      </c>
      <c r="J30" s="18">
        <f>IF($A30="","",$H30-$I30)</f>
        <v/>
      </c>
    </row>
    <row r="31" ht="28" customHeight="1">
      <c r="A31" s="15" t="n"/>
      <c r="B31" s="15" t="n"/>
      <c r="C31" s="15" t="n"/>
      <c r="D31" s="25" t="n"/>
      <c r="E31" s="15" t="n"/>
      <c r="F31" s="15" t="n"/>
      <c r="G31" s="15" t="n"/>
      <c r="H31" s="18">
        <f>IF($A31="","",COUNTIF(Cesiones!$D$5:$D$104,$A31))</f>
        <v/>
      </c>
      <c r="I31" s="18">
        <f>IF($A31="","",COUNTIFS(Cesiones!$D$5:$D$104,$A31,Cesiones!$AD$5:$AD$104,"LISTA PARA REVISIÓN"))</f>
        <v/>
      </c>
      <c r="J31" s="18">
        <f>IF($A31="","",$H31-$I31)</f>
        <v/>
      </c>
    </row>
    <row r="32" ht="28" customHeight="1">
      <c r="A32" s="15" t="n"/>
      <c r="B32" s="15" t="n"/>
      <c r="C32" s="15" t="n"/>
      <c r="D32" s="25" t="n"/>
      <c r="E32" s="15" t="n"/>
      <c r="F32" s="15" t="n"/>
      <c r="G32" s="15" t="n"/>
      <c r="H32" s="18">
        <f>IF($A32="","",COUNTIF(Cesiones!$D$5:$D$104,$A32))</f>
        <v/>
      </c>
      <c r="I32" s="18">
        <f>IF($A32="","",COUNTIFS(Cesiones!$D$5:$D$104,$A32,Cesiones!$AD$5:$AD$104,"LISTA PARA REVISIÓN"))</f>
        <v/>
      </c>
      <c r="J32" s="18">
        <f>IF($A32="","",$H32-$I32)</f>
        <v/>
      </c>
    </row>
    <row r="33" ht="28" customHeight="1">
      <c r="A33" s="15" t="n"/>
      <c r="B33" s="15" t="n"/>
      <c r="C33" s="15" t="n"/>
      <c r="D33" s="25" t="n"/>
      <c r="E33" s="15" t="n"/>
      <c r="F33" s="15" t="n"/>
      <c r="G33" s="15" t="n"/>
      <c r="H33" s="18">
        <f>IF($A33="","",COUNTIF(Cesiones!$D$5:$D$104,$A33))</f>
        <v/>
      </c>
      <c r="I33" s="18">
        <f>IF($A33="","",COUNTIFS(Cesiones!$D$5:$D$104,$A33,Cesiones!$AD$5:$AD$104,"LISTA PARA REVISIÓN"))</f>
        <v/>
      </c>
      <c r="J33" s="18">
        <f>IF($A33="","",$H33-$I33)</f>
        <v/>
      </c>
    </row>
    <row r="34" ht="28" customHeight="1">
      <c r="A34" s="15" t="n"/>
      <c r="B34" s="15" t="n"/>
      <c r="C34" s="15" t="n"/>
      <c r="D34" s="25" t="n"/>
      <c r="E34" s="15" t="n"/>
      <c r="F34" s="15" t="n"/>
      <c r="G34" s="15" t="n"/>
      <c r="H34" s="18">
        <f>IF($A34="","",COUNTIF(Cesiones!$D$5:$D$104,$A34))</f>
        <v/>
      </c>
      <c r="I34" s="18">
        <f>IF($A34="","",COUNTIFS(Cesiones!$D$5:$D$104,$A34,Cesiones!$AD$5:$AD$104,"LISTA PARA REVISIÓN"))</f>
        <v/>
      </c>
      <c r="J34" s="18">
        <f>IF($A34="","",$H34-$I34)</f>
        <v/>
      </c>
    </row>
    <row r="35" ht="28" customHeight="1">
      <c r="A35" s="15" t="n"/>
      <c r="B35" s="15" t="n"/>
      <c r="C35" s="15" t="n"/>
      <c r="D35" s="25" t="n"/>
      <c r="E35" s="15" t="n"/>
      <c r="F35" s="15" t="n"/>
      <c r="G35" s="15" t="n"/>
      <c r="H35" s="18">
        <f>IF($A35="","",COUNTIF(Cesiones!$D$5:$D$104,$A35))</f>
        <v/>
      </c>
      <c r="I35" s="18">
        <f>IF($A35="","",COUNTIFS(Cesiones!$D$5:$D$104,$A35,Cesiones!$AD$5:$AD$104,"LISTA PARA REVISIÓN"))</f>
        <v/>
      </c>
      <c r="J35" s="18">
        <f>IF($A35="","",$H35-$I35)</f>
        <v/>
      </c>
    </row>
    <row r="36" ht="28" customHeight="1">
      <c r="A36" s="15" t="n"/>
      <c r="B36" s="15" t="n"/>
      <c r="C36" s="15" t="n"/>
      <c r="D36" s="25" t="n"/>
      <c r="E36" s="15" t="n"/>
      <c r="F36" s="15" t="n"/>
      <c r="G36" s="15" t="n"/>
      <c r="H36" s="18">
        <f>IF($A36="","",COUNTIF(Cesiones!$D$5:$D$104,$A36))</f>
        <v/>
      </c>
      <c r="I36" s="18">
        <f>IF($A36="","",COUNTIFS(Cesiones!$D$5:$D$104,$A36,Cesiones!$AD$5:$AD$104,"LISTA PARA REVISIÓN"))</f>
        <v/>
      </c>
      <c r="J36" s="18">
        <f>IF($A36="","",$H36-$I36)</f>
        <v/>
      </c>
    </row>
    <row r="37" ht="28" customHeight="1">
      <c r="A37" s="15" t="n"/>
      <c r="B37" s="15" t="n"/>
      <c r="C37" s="15" t="n"/>
      <c r="D37" s="25" t="n"/>
      <c r="E37" s="15" t="n"/>
      <c r="F37" s="15" t="n"/>
      <c r="G37" s="15" t="n"/>
      <c r="H37" s="18">
        <f>IF($A37="","",COUNTIF(Cesiones!$D$5:$D$104,$A37))</f>
        <v/>
      </c>
      <c r="I37" s="18">
        <f>IF($A37="","",COUNTIFS(Cesiones!$D$5:$D$104,$A37,Cesiones!$AD$5:$AD$104,"LISTA PARA REVISIÓN"))</f>
        <v/>
      </c>
      <c r="J37" s="18">
        <f>IF($A37="","",$H37-$I37)</f>
        <v/>
      </c>
    </row>
    <row r="38" ht="28" customHeight="1">
      <c r="A38" s="15" t="n"/>
      <c r="B38" s="15" t="n"/>
      <c r="C38" s="15" t="n"/>
      <c r="D38" s="25" t="n"/>
      <c r="E38" s="15" t="n"/>
      <c r="F38" s="15" t="n"/>
      <c r="G38" s="15" t="n"/>
      <c r="H38" s="18">
        <f>IF($A38="","",COUNTIF(Cesiones!$D$5:$D$104,$A38))</f>
        <v/>
      </c>
      <c r="I38" s="18">
        <f>IF($A38="","",COUNTIFS(Cesiones!$D$5:$D$104,$A38,Cesiones!$AD$5:$AD$104,"LISTA PARA REVISIÓN"))</f>
        <v/>
      </c>
      <c r="J38" s="18">
        <f>IF($A38="","",$H38-$I38)</f>
        <v/>
      </c>
    </row>
    <row r="39" ht="28" customHeight="1">
      <c r="A39" s="15" t="n"/>
      <c r="B39" s="15" t="n"/>
      <c r="C39" s="15" t="n"/>
      <c r="D39" s="25" t="n"/>
      <c r="E39" s="15" t="n"/>
      <c r="F39" s="15" t="n"/>
      <c r="G39" s="15" t="n"/>
      <c r="H39" s="18">
        <f>IF($A39="","",COUNTIF(Cesiones!$D$5:$D$104,$A39))</f>
        <v/>
      </c>
      <c r="I39" s="18">
        <f>IF($A39="","",COUNTIFS(Cesiones!$D$5:$D$104,$A39,Cesiones!$AD$5:$AD$104,"LISTA PARA REVISIÓN"))</f>
        <v/>
      </c>
      <c r="J39" s="18">
        <f>IF($A39="","",$H39-$I39)</f>
        <v/>
      </c>
    </row>
    <row r="40" ht="28" customHeight="1">
      <c r="A40" s="15" t="n"/>
      <c r="B40" s="15" t="n"/>
      <c r="C40" s="15" t="n"/>
      <c r="D40" s="25" t="n"/>
      <c r="E40" s="15" t="n"/>
      <c r="F40" s="15" t="n"/>
      <c r="G40" s="15" t="n"/>
      <c r="H40" s="18">
        <f>IF($A40="","",COUNTIF(Cesiones!$D$5:$D$104,$A40))</f>
        <v/>
      </c>
      <c r="I40" s="18">
        <f>IF($A40="","",COUNTIFS(Cesiones!$D$5:$D$104,$A40,Cesiones!$AD$5:$AD$104,"LISTA PARA REVISIÓN"))</f>
        <v/>
      </c>
      <c r="J40" s="18">
        <f>IF($A40="","",$H40-$I40)</f>
        <v/>
      </c>
    </row>
    <row r="41" ht="28" customHeight="1">
      <c r="A41" s="15" t="n"/>
      <c r="B41" s="15" t="n"/>
      <c r="C41" s="15" t="n"/>
      <c r="D41" s="25" t="n"/>
      <c r="E41" s="15" t="n"/>
      <c r="F41" s="15" t="n"/>
      <c r="G41" s="15" t="n"/>
      <c r="H41" s="18">
        <f>IF($A41="","",COUNTIF(Cesiones!$D$5:$D$104,$A41))</f>
        <v/>
      </c>
      <c r="I41" s="18">
        <f>IF($A41="","",COUNTIFS(Cesiones!$D$5:$D$104,$A41,Cesiones!$AD$5:$AD$104,"LISTA PARA REVISIÓN"))</f>
        <v/>
      </c>
      <c r="J41" s="18">
        <f>IF($A41="","",$H41-$I41)</f>
        <v/>
      </c>
    </row>
    <row r="42" ht="28" customHeight="1">
      <c r="A42" s="15" t="n"/>
      <c r="B42" s="15" t="n"/>
      <c r="C42" s="15" t="n"/>
      <c r="D42" s="25" t="n"/>
      <c r="E42" s="15" t="n"/>
      <c r="F42" s="15" t="n"/>
      <c r="G42" s="15" t="n"/>
      <c r="H42" s="18">
        <f>IF($A42="","",COUNTIF(Cesiones!$D$5:$D$104,$A42))</f>
        <v/>
      </c>
      <c r="I42" s="18">
        <f>IF($A42="","",COUNTIFS(Cesiones!$D$5:$D$104,$A42,Cesiones!$AD$5:$AD$104,"LISTA PARA REVISIÓN"))</f>
        <v/>
      </c>
      <c r="J42" s="18">
        <f>IF($A42="","",$H42-$I42)</f>
        <v/>
      </c>
    </row>
    <row r="43" ht="28" customHeight="1">
      <c r="A43" s="15" t="n"/>
      <c r="B43" s="15" t="n"/>
      <c r="C43" s="15" t="n"/>
      <c r="D43" s="25" t="n"/>
      <c r="E43" s="15" t="n"/>
      <c r="F43" s="15" t="n"/>
      <c r="G43" s="15" t="n"/>
      <c r="H43" s="18">
        <f>IF($A43="","",COUNTIF(Cesiones!$D$5:$D$104,$A43))</f>
        <v/>
      </c>
      <c r="I43" s="18">
        <f>IF($A43="","",COUNTIFS(Cesiones!$D$5:$D$104,$A43,Cesiones!$AD$5:$AD$104,"LISTA PARA REVISIÓN"))</f>
        <v/>
      </c>
      <c r="J43" s="18">
        <f>IF($A43="","",$H43-$I43)</f>
        <v/>
      </c>
    </row>
    <row r="44" ht="28" customHeight="1">
      <c r="A44" s="15" t="n"/>
      <c r="B44" s="15" t="n"/>
      <c r="C44" s="15" t="n"/>
      <c r="D44" s="25" t="n"/>
      <c r="E44" s="15" t="n"/>
      <c r="F44" s="15" t="n"/>
      <c r="G44" s="15" t="n"/>
      <c r="H44" s="18">
        <f>IF($A44="","",COUNTIF(Cesiones!$D$5:$D$104,$A44))</f>
        <v/>
      </c>
      <c r="I44" s="18">
        <f>IF($A44="","",COUNTIFS(Cesiones!$D$5:$D$104,$A44,Cesiones!$AD$5:$AD$104,"LISTA PARA REVISIÓN"))</f>
        <v/>
      </c>
      <c r="J44" s="18">
        <f>IF($A44="","",$H44-$I44)</f>
        <v/>
      </c>
    </row>
    <row r="45" ht="28" customHeight="1">
      <c r="A45" s="15" t="n"/>
      <c r="B45" s="15" t="n"/>
      <c r="C45" s="15" t="n"/>
      <c r="D45" s="25" t="n"/>
      <c r="E45" s="15" t="n"/>
      <c r="F45" s="15" t="n"/>
      <c r="G45" s="15" t="n"/>
      <c r="H45" s="18">
        <f>IF($A45="","",COUNTIF(Cesiones!$D$5:$D$104,$A45))</f>
        <v/>
      </c>
      <c r="I45" s="18">
        <f>IF($A45="","",COUNTIFS(Cesiones!$D$5:$D$104,$A45,Cesiones!$AD$5:$AD$104,"LISTA PARA REVISIÓN"))</f>
        <v/>
      </c>
      <c r="J45" s="18">
        <f>IF($A45="","",$H45-$I45)</f>
        <v/>
      </c>
    </row>
    <row r="46" ht="28" customHeight="1">
      <c r="A46" s="15" t="n"/>
      <c r="B46" s="15" t="n"/>
      <c r="C46" s="15" t="n"/>
      <c r="D46" s="25" t="n"/>
      <c r="E46" s="15" t="n"/>
      <c r="F46" s="15" t="n"/>
      <c r="G46" s="15" t="n"/>
      <c r="H46" s="18">
        <f>IF($A46="","",COUNTIF(Cesiones!$D$5:$D$104,$A46))</f>
        <v/>
      </c>
      <c r="I46" s="18">
        <f>IF($A46="","",COUNTIFS(Cesiones!$D$5:$D$104,$A46,Cesiones!$AD$5:$AD$104,"LISTA PARA REVISIÓN"))</f>
        <v/>
      </c>
      <c r="J46" s="18">
        <f>IF($A46="","",$H46-$I46)</f>
        <v/>
      </c>
    </row>
    <row r="47" ht="28" customHeight="1">
      <c r="A47" s="15" t="n"/>
      <c r="B47" s="15" t="n"/>
      <c r="C47" s="15" t="n"/>
      <c r="D47" s="25" t="n"/>
      <c r="E47" s="15" t="n"/>
      <c r="F47" s="15" t="n"/>
      <c r="G47" s="15" t="n"/>
      <c r="H47" s="18">
        <f>IF($A47="","",COUNTIF(Cesiones!$D$5:$D$104,$A47))</f>
        <v/>
      </c>
      <c r="I47" s="18">
        <f>IF($A47="","",COUNTIFS(Cesiones!$D$5:$D$104,$A47,Cesiones!$AD$5:$AD$104,"LISTA PARA REVISIÓN"))</f>
        <v/>
      </c>
      <c r="J47" s="18">
        <f>IF($A47="","",$H47-$I47)</f>
        <v/>
      </c>
    </row>
    <row r="48" ht="28" customHeight="1">
      <c r="A48" s="15" t="n"/>
      <c r="B48" s="15" t="n"/>
      <c r="C48" s="15" t="n"/>
      <c r="D48" s="25" t="n"/>
      <c r="E48" s="15" t="n"/>
      <c r="F48" s="15" t="n"/>
      <c r="G48" s="15" t="n"/>
      <c r="H48" s="18">
        <f>IF($A48="","",COUNTIF(Cesiones!$D$5:$D$104,$A48))</f>
        <v/>
      </c>
      <c r="I48" s="18">
        <f>IF($A48="","",COUNTIFS(Cesiones!$D$5:$D$104,$A48,Cesiones!$AD$5:$AD$104,"LISTA PARA REVISIÓN"))</f>
        <v/>
      </c>
      <c r="J48" s="18">
        <f>IF($A48="","",$H48-$I48)</f>
        <v/>
      </c>
    </row>
    <row r="49" ht="28" customHeight="1">
      <c r="A49" s="15" t="n"/>
      <c r="B49" s="15" t="n"/>
      <c r="C49" s="15" t="n"/>
      <c r="D49" s="25" t="n"/>
      <c r="E49" s="15" t="n"/>
      <c r="F49" s="15" t="n"/>
      <c r="G49" s="15" t="n"/>
      <c r="H49" s="18">
        <f>IF($A49="","",COUNTIF(Cesiones!$D$5:$D$104,$A49))</f>
        <v/>
      </c>
      <c r="I49" s="18">
        <f>IF($A49="","",COUNTIFS(Cesiones!$D$5:$D$104,$A49,Cesiones!$AD$5:$AD$104,"LISTA PARA REVISIÓN"))</f>
        <v/>
      </c>
      <c r="J49" s="18">
        <f>IF($A49="","",$H49-$I49)</f>
        <v/>
      </c>
    </row>
    <row r="50" ht="28" customHeight="1">
      <c r="A50" s="15" t="n"/>
      <c r="B50" s="15" t="n"/>
      <c r="C50" s="15" t="n"/>
      <c r="D50" s="25" t="n"/>
      <c r="E50" s="15" t="n"/>
      <c r="F50" s="15" t="n"/>
      <c r="G50" s="15" t="n"/>
      <c r="H50" s="18">
        <f>IF($A50="","",COUNTIF(Cesiones!$D$5:$D$104,$A50))</f>
        <v/>
      </c>
      <c r="I50" s="18">
        <f>IF($A50="","",COUNTIFS(Cesiones!$D$5:$D$104,$A50,Cesiones!$AD$5:$AD$104,"LISTA PARA REVISIÓN"))</f>
        <v/>
      </c>
      <c r="J50" s="18">
        <f>IF($A50="","",$H50-$I50)</f>
        <v/>
      </c>
    </row>
    <row r="51" ht="28" customHeight="1">
      <c r="A51" s="15" t="n"/>
      <c r="B51" s="15" t="n"/>
      <c r="C51" s="15" t="n"/>
      <c r="D51" s="25" t="n"/>
      <c r="E51" s="15" t="n"/>
      <c r="F51" s="15" t="n"/>
      <c r="G51" s="15" t="n"/>
      <c r="H51" s="18">
        <f>IF($A51="","",COUNTIF(Cesiones!$D$5:$D$104,$A51))</f>
        <v/>
      </c>
      <c r="I51" s="18">
        <f>IF($A51="","",COUNTIFS(Cesiones!$D$5:$D$104,$A51,Cesiones!$AD$5:$AD$104,"LISTA PARA REVISIÓN"))</f>
        <v/>
      </c>
      <c r="J51" s="18">
        <f>IF($A51="","",$H51-$I51)</f>
        <v/>
      </c>
    </row>
    <row r="52" ht="28" customHeight="1">
      <c r="A52" s="15" t="n"/>
      <c r="B52" s="15" t="n"/>
      <c r="C52" s="15" t="n"/>
      <c r="D52" s="25" t="n"/>
      <c r="E52" s="15" t="n"/>
      <c r="F52" s="15" t="n"/>
      <c r="G52" s="15" t="n"/>
      <c r="H52" s="18">
        <f>IF($A52="","",COUNTIF(Cesiones!$D$5:$D$104,$A52))</f>
        <v/>
      </c>
      <c r="I52" s="18">
        <f>IF($A52="","",COUNTIFS(Cesiones!$D$5:$D$104,$A52,Cesiones!$AD$5:$AD$104,"LISTA PARA REVISIÓN"))</f>
        <v/>
      </c>
      <c r="J52" s="18">
        <f>IF($A52="","",$H52-$I52)</f>
        <v/>
      </c>
    </row>
    <row r="53" ht="28" customHeight="1">
      <c r="A53" s="15" t="n"/>
      <c r="B53" s="15" t="n"/>
      <c r="C53" s="15" t="n"/>
      <c r="D53" s="25" t="n"/>
      <c r="E53" s="15" t="n"/>
      <c r="F53" s="15" t="n"/>
      <c r="G53" s="15" t="n"/>
      <c r="H53" s="18">
        <f>IF($A53="","",COUNTIF(Cesiones!$D$5:$D$104,$A53))</f>
        <v/>
      </c>
      <c r="I53" s="18">
        <f>IF($A53="","",COUNTIFS(Cesiones!$D$5:$D$104,$A53,Cesiones!$AD$5:$AD$104,"LISTA PARA REVISIÓN"))</f>
        <v/>
      </c>
      <c r="J53" s="18">
        <f>IF($A53="","",$H53-$I53)</f>
        <v/>
      </c>
    </row>
    <row r="54" ht="28" customHeight="1">
      <c r="A54" s="15" t="n"/>
      <c r="B54" s="15" t="n"/>
      <c r="C54" s="15" t="n"/>
      <c r="D54" s="25" t="n"/>
      <c r="E54" s="15" t="n"/>
      <c r="F54" s="15" t="n"/>
      <c r="G54" s="15" t="n"/>
      <c r="H54" s="18">
        <f>IF($A54="","",COUNTIF(Cesiones!$D$5:$D$104,$A54))</f>
        <v/>
      </c>
      <c r="I54" s="18">
        <f>IF($A54="","",COUNTIFS(Cesiones!$D$5:$D$104,$A54,Cesiones!$AD$5:$AD$104,"LISTA PARA REVISIÓN"))</f>
        <v/>
      </c>
      <c r="J54" s="18">
        <f>IF($A54="","",$H54-$I54)</f>
        <v/>
      </c>
    </row>
    <row r="55" ht="28" customHeight="1">
      <c r="A55" s="15" t="n"/>
      <c r="B55" s="15" t="n"/>
      <c r="C55" s="15" t="n"/>
      <c r="D55" s="25" t="n"/>
      <c r="E55" s="15" t="n"/>
      <c r="F55" s="15" t="n"/>
      <c r="G55" s="15" t="n"/>
      <c r="H55" s="18">
        <f>IF($A55="","",COUNTIF(Cesiones!$D$5:$D$104,$A55))</f>
        <v/>
      </c>
      <c r="I55" s="18">
        <f>IF($A55="","",COUNTIFS(Cesiones!$D$5:$D$104,$A55,Cesiones!$AD$5:$AD$104,"LISTA PARA REVISIÓN"))</f>
        <v/>
      </c>
      <c r="J55" s="18">
        <f>IF($A55="","",$H55-$I55)</f>
        <v/>
      </c>
    </row>
    <row r="56" ht="28" customHeight="1">
      <c r="A56" s="15" t="n"/>
      <c r="B56" s="15" t="n"/>
      <c r="C56" s="15" t="n"/>
      <c r="D56" s="25" t="n"/>
      <c r="E56" s="15" t="n"/>
      <c r="F56" s="15" t="n"/>
      <c r="G56" s="15" t="n"/>
      <c r="H56" s="18">
        <f>IF($A56="","",COUNTIF(Cesiones!$D$5:$D$104,$A56))</f>
        <v/>
      </c>
      <c r="I56" s="18">
        <f>IF($A56="","",COUNTIFS(Cesiones!$D$5:$D$104,$A56,Cesiones!$AD$5:$AD$104,"LISTA PARA REVISIÓN"))</f>
        <v/>
      </c>
      <c r="J56" s="18">
        <f>IF($A56="","",$H56-$I56)</f>
        <v/>
      </c>
    </row>
    <row r="57" ht="28" customHeight="1">
      <c r="A57" s="15" t="n"/>
      <c r="B57" s="15" t="n"/>
      <c r="C57" s="15" t="n"/>
      <c r="D57" s="25" t="n"/>
      <c r="E57" s="15" t="n"/>
      <c r="F57" s="15" t="n"/>
      <c r="G57" s="15" t="n"/>
      <c r="H57" s="18">
        <f>IF($A57="","",COUNTIF(Cesiones!$D$5:$D$104,$A57))</f>
        <v/>
      </c>
      <c r="I57" s="18">
        <f>IF($A57="","",COUNTIFS(Cesiones!$D$5:$D$104,$A57,Cesiones!$AD$5:$AD$104,"LISTA PARA REVISIÓN"))</f>
        <v/>
      </c>
      <c r="J57" s="18">
        <f>IF($A57="","",$H57-$I57)</f>
        <v/>
      </c>
    </row>
    <row r="58" ht="28" customHeight="1">
      <c r="A58" s="15" t="n"/>
      <c r="B58" s="15" t="n"/>
      <c r="C58" s="15" t="n"/>
      <c r="D58" s="25" t="n"/>
      <c r="E58" s="15" t="n"/>
      <c r="F58" s="15" t="n"/>
      <c r="G58" s="15" t="n"/>
      <c r="H58" s="18">
        <f>IF($A58="","",COUNTIF(Cesiones!$D$5:$D$104,$A58))</f>
        <v/>
      </c>
      <c r="I58" s="18">
        <f>IF($A58="","",COUNTIFS(Cesiones!$D$5:$D$104,$A58,Cesiones!$AD$5:$AD$104,"LISTA PARA REVISIÓN"))</f>
        <v/>
      </c>
      <c r="J58" s="18">
        <f>IF($A58="","",$H58-$I58)</f>
        <v/>
      </c>
    </row>
    <row r="59" ht="28" customHeight="1">
      <c r="A59" s="15" t="n"/>
      <c r="B59" s="15" t="n"/>
      <c r="C59" s="15" t="n"/>
      <c r="D59" s="25" t="n"/>
      <c r="E59" s="15" t="n"/>
      <c r="F59" s="15" t="n"/>
      <c r="G59" s="15" t="n"/>
      <c r="H59" s="18">
        <f>IF($A59="","",COUNTIF(Cesiones!$D$5:$D$104,$A59))</f>
        <v/>
      </c>
      <c r="I59" s="18">
        <f>IF($A59="","",COUNTIFS(Cesiones!$D$5:$D$104,$A59,Cesiones!$AD$5:$AD$104,"LISTA PARA REVISIÓN"))</f>
        <v/>
      </c>
      <c r="J59" s="18">
        <f>IF($A59="","",$H59-$I59)</f>
        <v/>
      </c>
    </row>
    <row r="60" ht="28" customHeight="1">
      <c r="A60" s="15" t="n"/>
      <c r="B60" s="15" t="n"/>
      <c r="C60" s="15" t="n"/>
      <c r="D60" s="25" t="n"/>
      <c r="E60" s="15" t="n"/>
      <c r="F60" s="15" t="n"/>
      <c r="G60" s="15" t="n"/>
      <c r="H60" s="18">
        <f>IF($A60="","",COUNTIF(Cesiones!$D$5:$D$104,$A60))</f>
        <v/>
      </c>
      <c r="I60" s="18">
        <f>IF($A60="","",COUNTIFS(Cesiones!$D$5:$D$104,$A60,Cesiones!$AD$5:$AD$104,"LISTA PARA REVISIÓN"))</f>
        <v/>
      </c>
      <c r="J60" s="18">
        <f>IF($A60="","",$H60-$I60)</f>
        <v/>
      </c>
    </row>
    <row r="61" ht="28" customHeight="1">
      <c r="A61" s="15" t="n"/>
      <c r="B61" s="15" t="n"/>
      <c r="C61" s="15" t="n"/>
      <c r="D61" s="25" t="n"/>
      <c r="E61" s="15" t="n"/>
      <c r="F61" s="15" t="n"/>
      <c r="G61" s="15" t="n"/>
      <c r="H61" s="18">
        <f>IF($A61="","",COUNTIF(Cesiones!$D$5:$D$104,$A61))</f>
        <v/>
      </c>
      <c r="I61" s="18">
        <f>IF($A61="","",COUNTIFS(Cesiones!$D$5:$D$104,$A61,Cesiones!$AD$5:$AD$104,"LISTA PARA REVISIÓN"))</f>
        <v/>
      </c>
      <c r="J61" s="18">
        <f>IF($A61="","",$H61-$I61)</f>
        <v/>
      </c>
    </row>
    <row r="62" ht="28" customHeight="1">
      <c r="A62" s="15" t="n"/>
      <c r="B62" s="15" t="n"/>
      <c r="C62" s="15" t="n"/>
      <c r="D62" s="25" t="n"/>
      <c r="E62" s="15" t="n"/>
      <c r="F62" s="15" t="n"/>
      <c r="G62" s="15" t="n"/>
      <c r="H62" s="18">
        <f>IF($A62="","",COUNTIF(Cesiones!$D$5:$D$104,$A62))</f>
        <v/>
      </c>
      <c r="I62" s="18">
        <f>IF($A62="","",COUNTIFS(Cesiones!$D$5:$D$104,$A62,Cesiones!$AD$5:$AD$104,"LISTA PARA REVISIÓN"))</f>
        <v/>
      </c>
      <c r="J62" s="18">
        <f>IF($A62="","",$H62-$I62)</f>
        <v/>
      </c>
    </row>
    <row r="63" ht="28" customHeight="1">
      <c r="A63" s="15" t="n"/>
      <c r="B63" s="15" t="n"/>
      <c r="C63" s="15" t="n"/>
      <c r="D63" s="25" t="n"/>
      <c r="E63" s="15" t="n"/>
      <c r="F63" s="15" t="n"/>
      <c r="G63" s="15" t="n"/>
      <c r="H63" s="18">
        <f>IF($A63="","",COUNTIF(Cesiones!$D$5:$D$104,$A63))</f>
        <v/>
      </c>
      <c r="I63" s="18">
        <f>IF($A63="","",COUNTIFS(Cesiones!$D$5:$D$104,$A63,Cesiones!$AD$5:$AD$104,"LISTA PARA REVISIÓN"))</f>
        <v/>
      </c>
      <c r="J63" s="18">
        <f>IF($A63="","",$H63-$I63)</f>
        <v/>
      </c>
    </row>
    <row r="64" ht="28" customHeight="1">
      <c r="A64" s="15" t="n"/>
      <c r="B64" s="15" t="n"/>
      <c r="C64" s="15" t="n"/>
      <c r="D64" s="25" t="n"/>
      <c r="E64" s="15" t="n"/>
      <c r="F64" s="15" t="n"/>
      <c r="G64" s="15" t="n"/>
      <c r="H64" s="18">
        <f>IF($A64="","",COUNTIF(Cesiones!$D$5:$D$104,$A64))</f>
        <v/>
      </c>
      <c r="I64" s="18">
        <f>IF($A64="","",COUNTIFS(Cesiones!$D$5:$D$104,$A64,Cesiones!$AD$5:$AD$104,"LISTA PARA REVISIÓN"))</f>
        <v/>
      </c>
      <c r="J64" s="18">
        <f>IF($A64="","",$H64-$I64)</f>
        <v/>
      </c>
    </row>
    <row r="65" ht="28" customHeight="1">
      <c r="A65" s="15" t="n"/>
      <c r="B65" s="15" t="n"/>
      <c r="C65" s="15" t="n"/>
      <c r="D65" s="25" t="n"/>
      <c r="E65" s="15" t="n"/>
      <c r="F65" s="15" t="n"/>
      <c r="G65" s="15" t="n"/>
      <c r="H65" s="18">
        <f>IF($A65="","",COUNTIF(Cesiones!$D$5:$D$104,$A65))</f>
        <v/>
      </c>
      <c r="I65" s="18">
        <f>IF($A65="","",COUNTIFS(Cesiones!$D$5:$D$104,$A65,Cesiones!$AD$5:$AD$104,"LISTA PARA REVISIÓN"))</f>
        <v/>
      </c>
      <c r="J65" s="18">
        <f>IF($A65="","",$H65-$I65)</f>
        <v/>
      </c>
    </row>
    <row r="66" ht="28" customHeight="1">
      <c r="A66" s="15" t="n"/>
      <c r="B66" s="15" t="n"/>
      <c r="C66" s="15" t="n"/>
      <c r="D66" s="25" t="n"/>
      <c r="E66" s="15" t="n"/>
      <c r="F66" s="15" t="n"/>
      <c r="G66" s="15" t="n"/>
      <c r="H66" s="18">
        <f>IF($A66="","",COUNTIF(Cesiones!$D$5:$D$104,$A66))</f>
        <v/>
      </c>
      <c r="I66" s="18">
        <f>IF($A66="","",COUNTIFS(Cesiones!$D$5:$D$104,$A66,Cesiones!$AD$5:$AD$104,"LISTA PARA REVISIÓN"))</f>
        <v/>
      </c>
      <c r="J66" s="18">
        <f>IF($A66="","",$H66-$I66)</f>
        <v/>
      </c>
    </row>
    <row r="67" ht="28" customHeight="1">
      <c r="A67" s="15" t="n"/>
      <c r="B67" s="15" t="n"/>
      <c r="C67" s="15" t="n"/>
      <c r="D67" s="25" t="n"/>
      <c r="E67" s="15" t="n"/>
      <c r="F67" s="15" t="n"/>
      <c r="G67" s="15" t="n"/>
      <c r="H67" s="18">
        <f>IF($A67="","",COUNTIF(Cesiones!$D$5:$D$104,$A67))</f>
        <v/>
      </c>
      <c r="I67" s="18">
        <f>IF($A67="","",COUNTIFS(Cesiones!$D$5:$D$104,$A67,Cesiones!$AD$5:$AD$104,"LISTA PARA REVISIÓN"))</f>
        <v/>
      </c>
      <c r="J67" s="18">
        <f>IF($A67="","",$H67-$I67)</f>
        <v/>
      </c>
    </row>
    <row r="68" ht="28" customHeight="1">
      <c r="A68" s="15" t="n"/>
      <c r="B68" s="15" t="n"/>
      <c r="C68" s="15" t="n"/>
      <c r="D68" s="25" t="n"/>
      <c r="E68" s="15" t="n"/>
      <c r="F68" s="15" t="n"/>
      <c r="G68" s="15" t="n"/>
      <c r="H68" s="18">
        <f>IF($A68="","",COUNTIF(Cesiones!$D$5:$D$104,$A68))</f>
        <v/>
      </c>
      <c r="I68" s="18">
        <f>IF($A68="","",COUNTIFS(Cesiones!$D$5:$D$104,$A68,Cesiones!$AD$5:$AD$104,"LISTA PARA REVISIÓN"))</f>
        <v/>
      </c>
      <c r="J68" s="18">
        <f>IF($A68="","",$H68-$I68)</f>
        <v/>
      </c>
    </row>
    <row r="69" ht="28" customHeight="1">
      <c r="A69" s="15" t="n"/>
      <c r="B69" s="15" t="n"/>
      <c r="C69" s="15" t="n"/>
      <c r="D69" s="25" t="n"/>
      <c r="E69" s="15" t="n"/>
      <c r="F69" s="15" t="n"/>
      <c r="G69" s="15" t="n"/>
      <c r="H69" s="18">
        <f>IF($A69="","",COUNTIF(Cesiones!$D$5:$D$104,$A69))</f>
        <v/>
      </c>
      <c r="I69" s="18">
        <f>IF($A69="","",COUNTIFS(Cesiones!$D$5:$D$104,$A69,Cesiones!$AD$5:$AD$104,"LISTA PARA REVISIÓN"))</f>
        <v/>
      </c>
      <c r="J69" s="18">
        <f>IF($A69="","",$H69-$I69)</f>
        <v/>
      </c>
    </row>
    <row r="70" ht="28" customHeight="1">
      <c r="A70" s="15" t="n"/>
      <c r="B70" s="15" t="n"/>
      <c r="C70" s="15" t="n"/>
      <c r="D70" s="25" t="n"/>
      <c r="E70" s="15" t="n"/>
      <c r="F70" s="15" t="n"/>
      <c r="G70" s="15" t="n"/>
      <c r="H70" s="18">
        <f>IF($A70="","",COUNTIF(Cesiones!$D$5:$D$104,$A70))</f>
        <v/>
      </c>
      <c r="I70" s="18">
        <f>IF($A70="","",COUNTIFS(Cesiones!$D$5:$D$104,$A70,Cesiones!$AD$5:$AD$104,"LISTA PARA REVISIÓN"))</f>
        <v/>
      </c>
      <c r="J70" s="18">
        <f>IF($A70="","",$H70-$I70)</f>
        <v/>
      </c>
    </row>
    <row r="71" ht="28" customHeight="1">
      <c r="A71" s="15" t="n"/>
      <c r="B71" s="15" t="n"/>
      <c r="C71" s="15" t="n"/>
      <c r="D71" s="25" t="n"/>
      <c r="E71" s="15" t="n"/>
      <c r="F71" s="15" t="n"/>
      <c r="G71" s="15" t="n"/>
      <c r="H71" s="18">
        <f>IF($A71="","",COUNTIF(Cesiones!$D$5:$D$104,$A71))</f>
        <v/>
      </c>
      <c r="I71" s="18">
        <f>IF($A71="","",COUNTIFS(Cesiones!$D$5:$D$104,$A71,Cesiones!$AD$5:$AD$104,"LISTA PARA REVISIÓN"))</f>
        <v/>
      </c>
      <c r="J71" s="18">
        <f>IF($A71="","",$H71-$I71)</f>
        <v/>
      </c>
    </row>
    <row r="72" ht="28" customHeight="1">
      <c r="A72" s="15" t="n"/>
      <c r="B72" s="15" t="n"/>
      <c r="C72" s="15" t="n"/>
      <c r="D72" s="25" t="n"/>
      <c r="E72" s="15" t="n"/>
      <c r="F72" s="15" t="n"/>
      <c r="G72" s="15" t="n"/>
      <c r="H72" s="18">
        <f>IF($A72="","",COUNTIF(Cesiones!$D$5:$D$104,$A72))</f>
        <v/>
      </c>
      <c r="I72" s="18">
        <f>IF($A72="","",COUNTIFS(Cesiones!$D$5:$D$104,$A72,Cesiones!$AD$5:$AD$104,"LISTA PARA REVISIÓN"))</f>
        <v/>
      </c>
      <c r="J72" s="18">
        <f>IF($A72="","",$H72-$I72)</f>
        <v/>
      </c>
    </row>
    <row r="73" ht="28" customHeight="1">
      <c r="A73" s="15" t="n"/>
      <c r="B73" s="15" t="n"/>
      <c r="C73" s="15" t="n"/>
      <c r="D73" s="25" t="n"/>
      <c r="E73" s="15" t="n"/>
      <c r="F73" s="15" t="n"/>
      <c r="G73" s="15" t="n"/>
      <c r="H73" s="18">
        <f>IF($A73="","",COUNTIF(Cesiones!$D$5:$D$104,$A73))</f>
        <v/>
      </c>
      <c r="I73" s="18">
        <f>IF($A73="","",COUNTIFS(Cesiones!$D$5:$D$104,$A73,Cesiones!$AD$5:$AD$104,"LISTA PARA REVISIÓN"))</f>
        <v/>
      </c>
      <c r="J73" s="18">
        <f>IF($A73="","",$H73-$I73)</f>
        <v/>
      </c>
    </row>
    <row r="74" ht="28" customHeight="1">
      <c r="A74" s="15" t="n"/>
      <c r="B74" s="15" t="n"/>
      <c r="C74" s="15" t="n"/>
      <c r="D74" s="25" t="n"/>
      <c r="E74" s="15" t="n"/>
      <c r="F74" s="15" t="n"/>
      <c r="G74" s="15" t="n"/>
      <c r="H74" s="18">
        <f>IF($A74="","",COUNTIF(Cesiones!$D$5:$D$104,$A74))</f>
        <v/>
      </c>
      <c r="I74" s="18">
        <f>IF($A74="","",COUNTIFS(Cesiones!$D$5:$D$104,$A74,Cesiones!$AD$5:$AD$104,"LISTA PARA REVISIÓN"))</f>
        <v/>
      </c>
      <c r="J74" s="18">
        <f>IF($A74="","",$H74-$I74)</f>
        <v/>
      </c>
    </row>
    <row r="75" ht="28" customHeight="1">
      <c r="A75" s="15" t="n"/>
      <c r="B75" s="15" t="n"/>
      <c r="C75" s="15" t="n"/>
      <c r="D75" s="25" t="n"/>
      <c r="E75" s="15" t="n"/>
      <c r="F75" s="15" t="n"/>
      <c r="G75" s="15" t="n"/>
      <c r="H75" s="18">
        <f>IF($A75="","",COUNTIF(Cesiones!$D$5:$D$104,$A75))</f>
        <v/>
      </c>
      <c r="I75" s="18">
        <f>IF($A75="","",COUNTIFS(Cesiones!$D$5:$D$104,$A75,Cesiones!$AD$5:$AD$104,"LISTA PARA REVISIÓN"))</f>
        <v/>
      </c>
      <c r="J75" s="18">
        <f>IF($A75="","",$H75-$I75)</f>
        <v/>
      </c>
    </row>
    <row r="76" ht="28" customHeight="1">
      <c r="A76" s="15" t="n"/>
      <c r="B76" s="15" t="n"/>
      <c r="C76" s="15" t="n"/>
      <c r="D76" s="25" t="n"/>
      <c r="E76" s="15" t="n"/>
      <c r="F76" s="15" t="n"/>
      <c r="G76" s="15" t="n"/>
      <c r="H76" s="18">
        <f>IF($A76="","",COUNTIF(Cesiones!$D$5:$D$104,$A76))</f>
        <v/>
      </c>
      <c r="I76" s="18">
        <f>IF($A76="","",COUNTIFS(Cesiones!$D$5:$D$104,$A76,Cesiones!$AD$5:$AD$104,"LISTA PARA REVISIÓN"))</f>
        <v/>
      </c>
      <c r="J76" s="18">
        <f>IF($A76="","",$H76-$I76)</f>
        <v/>
      </c>
    </row>
    <row r="77" ht="28" customHeight="1">
      <c r="A77" s="15" t="n"/>
      <c r="B77" s="15" t="n"/>
      <c r="C77" s="15" t="n"/>
      <c r="D77" s="25" t="n"/>
      <c r="E77" s="15" t="n"/>
      <c r="F77" s="15" t="n"/>
      <c r="G77" s="15" t="n"/>
      <c r="H77" s="18">
        <f>IF($A77="","",COUNTIF(Cesiones!$D$5:$D$104,$A77))</f>
        <v/>
      </c>
      <c r="I77" s="18">
        <f>IF($A77="","",COUNTIFS(Cesiones!$D$5:$D$104,$A77,Cesiones!$AD$5:$AD$104,"LISTA PARA REVISIÓN"))</f>
        <v/>
      </c>
      <c r="J77" s="18">
        <f>IF($A77="","",$H77-$I77)</f>
        <v/>
      </c>
    </row>
    <row r="78" ht="28" customHeight="1">
      <c r="A78" s="15" t="n"/>
      <c r="B78" s="15" t="n"/>
      <c r="C78" s="15" t="n"/>
      <c r="D78" s="25" t="n"/>
      <c r="E78" s="15" t="n"/>
      <c r="F78" s="15" t="n"/>
      <c r="G78" s="15" t="n"/>
      <c r="H78" s="18">
        <f>IF($A78="","",COUNTIF(Cesiones!$D$5:$D$104,$A78))</f>
        <v/>
      </c>
      <c r="I78" s="18">
        <f>IF($A78="","",COUNTIFS(Cesiones!$D$5:$D$104,$A78,Cesiones!$AD$5:$AD$104,"LISTA PARA REVISIÓN"))</f>
        <v/>
      </c>
      <c r="J78" s="18">
        <f>IF($A78="","",$H78-$I78)</f>
        <v/>
      </c>
    </row>
    <row r="79" ht="28" customHeight="1">
      <c r="A79" s="15" t="n"/>
      <c r="B79" s="15" t="n"/>
      <c r="C79" s="15" t="n"/>
      <c r="D79" s="25" t="n"/>
      <c r="E79" s="15" t="n"/>
      <c r="F79" s="15" t="n"/>
      <c r="G79" s="15" t="n"/>
      <c r="H79" s="18">
        <f>IF($A79="","",COUNTIF(Cesiones!$D$5:$D$104,$A79))</f>
        <v/>
      </c>
      <c r="I79" s="18">
        <f>IF($A79="","",COUNTIFS(Cesiones!$D$5:$D$104,$A79,Cesiones!$AD$5:$AD$104,"LISTA PARA REVISIÓN"))</f>
        <v/>
      </c>
      <c r="J79" s="18">
        <f>IF($A79="","",$H79-$I79)</f>
        <v/>
      </c>
    </row>
    <row r="80" ht="28" customHeight="1">
      <c r="A80" s="15" t="n"/>
      <c r="B80" s="15" t="n"/>
      <c r="C80" s="15" t="n"/>
      <c r="D80" s="25" t="n"/>
      <c r="E80" s="15" t="n"/>
      <c r="F80" s="15" t="n"/>
      <c r="G80" s="15" t="n"/>
      <c r="H80" s="18">
        <f>IF($A80="","",COUNTIF(Cesiones!$D$5:$D$104,$A80))</f>
        <v/>
      </c>
      <c r="I80" s="18">
        <f>IF($A80="","",COUNTIFS(Cesiones!$D$5:$D$104,$A80,Cesiones!$AD$5:$AD$104,"LISTA PARA REVISIÓN"))</f>
        <v/>
      </c>
      <c r="J80" s="18">
        <f>IF($A80="","",$H80-$I80)</f>
        <v/>
      </c>
    </row>
    <row r="81" ht="28" customHeight="1">
      <c r="A81" s="15" t="n"/>
      <c r="B81" s="15" t="n"/>
      <c r="C81" s="15" t="n"/>
      <c r="D81" s="25" t="n"/>
      <c r="E81" s="15" t="n"/>
      <c r="F81" s="15" t="n"/>
      <c r="G81" s="15" t="n"/>
      <c r="H81" s="18">
        <f>IF($A81="","",COUNTIF(Cesiones!$D$5:$D$104,$A81))</f>
        <v/>
      </c>
      <c r="I81" s="18">
        <f>IF($A81="","",COUNTIFS(Cesiones!$D$5:$D$104,$A81,Cesiones!$AD$5:$AD$104,"LISTA PARA REVISIÓN"))</f>
        <v/>
      </c>
      <c r="J81" s="18">
        <f>IF($A81="","",$H81-$I81)</f>
        <v/>
      </c>
    </row>
    <row r="82" ht="28" customHeight="1">
      <c r="A82" s="15" t="n"/>
      <c r="B82" s="15" t="n"/>
      <c r="C82" s="15" t="n"/>
      <c r="D82" s="25" t="n"/>
      <c r="E82" s="15" t="n"/>
      <c r="F82" s="15" t="n"/>
      <c r="G82" s="15" t="n"/>
      <c r="H82" s="18">
        <f>IF($A82="","",COUNTIF(Cesiones!$D$5:$D$104,$A82))</f>
        <v/>
      </c>
      <c r="I82" s="18">
        <f>IF($A82="","",COUNTIFS(Cesiones!$D$5:$D$104,$A82,Cesiones!$AD$5:$AD$104,"LISTA PARA REVISIÓN"))</f>
        <v/>
      </c>
      <c r="J82" s="18">
        <f>IF($A82="","",$H82-$I82)</f>
        <v/>
      </c>
    </row>
    <row r="83" ht="28" customHeight="1">
      <c r="A83" s="15" t="n"/>
      <c r="B83" s="15" t="n"/>
      <c r="C83" s="15" t="n"/>
      <c r="D83" s="25" t="n"/>
      <c r="E83" s="15" t="n"/>
      <c r="F83" s="15" t="n"/>
      <c r="G83" s="15" t="n"/>
      <c r="H83" s="18">
        <f>IF($A83="","",COUNTIF(Cesiones!$D$5:$D$104,$A83))</f>
        <v/>
      </c>
      <c r="I83" s="18">
        <f>IF($A83="","",COUNTIFS(Cesiones!$D$5:$D$104,$A83,Cesiones!$AD$5:$AD$104,"LISTA PARA REVISIÓN"))</f>
        <v/>
      </c>
      <c r="J83" s="18">
        <f>IF($A83="","",$H83-$I83)</f>
        <v/>
      </c>
    </row>
    <row r="84" ht="28" customHeight="1">
      <c r="A84" s="15" t="n"/>
      <c r="B84" s="15" t="n"/>
      <c r="C84" s="15" t="n"/>
      <c r="D84" s="25" t="n"/>
      <c r="E84" s="15" t="n"/>
      <c r="F84" s="15" t="n"/>
      <c r="G84" s="15" t="n"/>
      <c r="H84" s="18">
        <f>IF($A84="","",COUNTIF(Cesiones!$D$5:$D$104,$A84))</f>
        <v/>
      </c>
      <c r="I84" s="18">
        <f>IF($A84="","",COUNTIFS(Cesiones!$D$5:$D$104,$A84,Cesiones!$AD$5:$AD$104,"LISTA PARA REVISIÓN"))</f>
        <v/>
      </c>
      <c r="J84" s="18">
        <f>IF($A84="","",$H84-$I84)</f>
        <v/>
      </c>
    </row>
    <row r="85" ht="28" customHeight="1">
      <c r="A85" s="15" t="n"/>
      <c r="B85" s="15" t="n"/>
      <c r="C85" s="15" t="n"/>
      <c r="D85" s="25" t="n"/>
      <c r="E85" s="15" t="n"/>
      <c r="F85" s="15" t="n"/>
      <c r="G85" s="15" t="n"/>
      <c r="H85" s="18">
        <f>IF($A85="","",COUNTIF(Cesiones!$D$5:$D$104,$A85))</f>
        <v/>
      </c>
      <c r="I85" s="18">
        <f>IF($A85="","",COUNTIFS(Cesiones!$D$5:$D$104,$A85,Cesiones!$AD$5:$AD$104,"LISTA PARA REVISIÓN"))</f>
        <v/>
      </c>
      <c r="J85" s="18">
        <f>IF($A85="","",$H85-$I85)</f>
        <v/>
      </c>
    </row>
    <row r="86" ht="28" customHeight="1">
      <c r="A86" s="15" t="n"/>
      <c r="B86" s="15" t="n"/>
      <c r="C86" s="15" t="n"/>
      <c r="D86" s="25" t="n"/>
      <c r="E86" s="15" t="n"/>
      <c r="F86" s="15" t="n"/>
      <c r="G86" s="15" t="n"/>
      <c r="H86" s="18">
        <f>IF($A86="","",COUNTIF(Cesiones!$D$5:$D$104,$A86))</f>
        <v/>
      </c>
      <c r="I86" s="18">
        <f>IF($A86="","",COUNTIFS(Cesiones!$D$5:$D$104,$A86,Cesiones!$AD$5:$AD$104,"LISTA PARA REVISIÓN"))</f>
        <v/>
      </c>
      <c r="J86" s="18">
        <f>IF($A86="","",$H86-$I86)</f>
        <v/>
      </c>
    </row>
    <row r="87" ht="28" customHeight="1">
      <c r="A87" s="15" t="n"/>
      <c r="B87" s="15" t="n"/>
      <c r="C87" s="15" t="n"/>
      <c r="D87" s="25" t="n"/>
      <c r="E87" s="15" t="n"/>
      <c r="F87" s="15" t="n"/>
      <c r="G87" s="15" t="n"/>
      <c r="H87" s="18">
        <f>IF($A87="","",COUNTIF(Cesiones!$D$5:$D$104,$A87))</f>
        <v/>
      </c>
      <c r="I87" s="18">
        <f>IF($A87="","",COUNTIFS(Cesiones!$D$5:$D$104,$A87,Cesiones!$AD$5:$AD$104,"LISTA PARA REVISIÓN"))</f>
        <v/>
      </c>
      <c r="J87" s="18">
        <f>IF($A87="","",$H87-$I87)</f>
        <v/>
      </c>
    </row>
    <row r="88" ht="28" customHeight="1">
      <c r="A88" s="15" t="n"/>
      <c r="B88" s="15" t="n"/>
      <c r="C88" s="15" t="n"/>
      <c r="D88" s="25" t="n"/>
      <c r="E88" s="15" t="n"/>
      <c r="F88" s="15" t="n"/>
      <c r="G88" s="15" t="n"/>
      <c r="H88" s="18">
        <f>IF($A88="","",COUNTIF(Cesiones!$D$5:$D$104,$A88))</f>
        <v/>
      </c>
      <c r="I88" s="18">
        <f>IF($A88="","",COUNTIFS(Cesiones!$D$5:$D$104,$A88,Cesiones!$AD$5:$AD$104,"LISTA PARA REVISIÓN"))</f>
        <v/>
      </c>
      <c r="J88" s="18">
        <f>IF($A88="","",$H88-$I88)</f>
        <v/>
      </c>
    </row>
    <row r="89" ht="28" customHeight="1">
      <c r="A89" s="15" t="n"/>
      <c r="B89" s="15" t="n"/>
      <c r="C89" s="15" t="n"/>
      <c r="D89" s="25" t="n"/>
      <c r="E89" s="15" t="n"/>
      <c r="F89" s="15" t="n"/>
      <c r="G89" s="15" t="n"/>
      <c r="H89" s="18">
        <f>IF($A89="","",COUNTIF(Cesiones!$D$5:$D$104,$A89))</f>
        <v/>
      </c>
      <c r="I89" s="18">
        <f>IF($A89="","",COUNTIFS(Cesiones!$D$5:$D$104,$A89,Cesiones!$AD$5:$AD$104,"LISTA PARA REVISIÓN"))</f>
        <v/>
      </c>
      <c r="J89" s="18">
        <f>IF($A89="","",$H89-$I89)</f>
        <v/>
      </c>
    </row>
    <row r="90" ht="28" customHeight="1">
      <c r="A90" s="15" t="n"/>
      <c r="B90" s="15" t="n"/>
      <c r="C90" s="15" t="n"/>
      <c r="D90" s="25" t="n"/>
      <c r="E90" s="15" t="n"/>
      <c r="F90" s="15" t="n"/>
      <c r="G90" s="15" t="n"/>
      <c r="H90" s="18">
        <f>IF($A90="","",COUNTIF(Cesiones!$D$5:$D$104,$A90))</f>
        <v/>
      </c>
      <c r="I90" s="18">
        <f>IF($A90="","",COUNTIFS(Cesiones!$D$5:$D$104,$A90,Cesiones!$AD$5:$AD$104,"LISTA PARA REVISIÓN"))</f>
        <v/>
      </c>
      <c r="J90" s="18">
        <f>IF($A90="","",$H90-$I90)</f>
        <v/>
      </c>
    </row>
    <row r="91" ht="28" customHeight="1">
      <c r="A91" s="15" t="n"/>
      <c r="B91" s="15" t="n"/>
      <c r="C91" s="15" t="n"/>
      <c r="D91" s="25" t="n"/>
      <c r="E91" s="15" t="n"/>
      <c r="F91" s="15" t="n"/>
      <c r="G91" s="15" t="n"/>
      <c r="H91" s="18">
        <f>IF($A91="","",COUNTIF(Cesiones!$D$5:$D$104,$A91))</f>
        <v/>
      </c>
      <c r="I91" s="18">
        <f>IF($A91="","",COUNTIFS(Cesiones!$D$5:$D$104,$A91,Cesiones!$AD$5:$AD$104,"LISTA PARA REVISIÓN"))</f>
        <v/>
      </c>
      <c r="J91" s="18">
        <f>IF($A91="","",$H91-$I91)</f>
        <v/>
      </c>
    </row>
    <row r="92" ht="28" customHeight="1">
      <c r="A92" s="15" t="n"/>
      <c r="B92" s="15" t="n"/>
      <c r="C92" s="15" t="n"/>
      <c r="D92" s="25" t="n"/>
      <c r="E92" s="15" t="n"/>
      <c r="F92" s="15" t="n"/>
      <c r="G92" s="15" t="n"/>
      <c r="H92" s="18">
        <f>IF($A92="","",COUNTIF(Cesiones!$D$5:$D$104,$A92))</f>
        <v/>
      </c>
      <c r="I92" s="18">
        <f>IF($A92="","",COUNTIFS(Cesiones!$D$5:$D$104,$A92,Cesiones!$AD$5:$AD$104,"LISTA PARA REVISIÓN"))</f>
        <v/>
      </c>
      <c r="J92" s="18">
        <f>IF($A92="","",$H92-$I92)</f>
        <v/>
      </c>
    </row>
    <row r="93" ht="28" customHeight="1">
      <c r="A93" s="15" t="n"/>
      <c r="B93" s="15" t="n"/>
      <c r="C93" s="15" t="n"/>
      <c r="D93" s="25" t="n"/>
      <c r="E93" s="15" t="n"/>
      <c r="F93" s="15" t="n"/>
      <c r="G93" s="15" t="n"/>
      <c r="H93" s="18">
        <f>IF($A93="","",COUNTIF(Cesiones!$D$5:$D$104,$A93))</f>
        <v/>
      </c>
      <c r="I93" s="18">
        <f>IF($A93="","",COUNTIFS(Cesiones!$D$5:$D$104,$A93,Cesiones!$AD$5:$AD$104,"LISTA PARA REVISIÓN"))</f>
        <v/>
      </c>
      <c r="J93" s="18">
        <f>IF($A93="","",$H93-$I93)</f>
        <v/>
      </c>
    </row>
    <row r="94" ht="28" customHeight="1">
      <c r="A94" s="15" t="n"/>
      <c r="B94" s="15" t="n"/>
      <c r="C94" s="15" t="n"/>
      <c r="D94" s="25" t="n"/>
      <c r="E94" s="15" t="n"/>
      <c r="F94" s="15" t="n"/>
      <c r="G94" s="15" t="n"/>
      <c r="H94" s="18">
        <f>IF($A94="","",COUNTIF(Cesiones!$D$5:$D$104,$A94))</f>
        <v/>
      </c>
      <c r="I94" s="18">
        <f>IF($A94="","",COUNTIFS(Cesiones!$D$5:$D$104,$A94,Cesiones!$AD$5:$AD$104,"LISTA PARA REVISIÓN"))</f>
        <v/>
      </c>
      <c r="J94" s="18">
        <f>IF($A94="","",$H94-$I94)</f>
        <v/>
      </c>
    </row>
    <row r="95" ht="28" customHeight="1">
      <c r="A95" s="15" t="n"/>
      <c r="B95" s="15" t="n"/>
      <c r="C95" s="15" t="n"/>
      <c r="D95" s="25" t="n"/>
      <c r="E95" s="15" t="n"/>
      <c r="F95" s="15" t="n"/>
      <c r="G95" s="15" t="n"/>
      <c r="H95" s="18">
        <f>IF($A95="","",COUNTIF(Cesiones!$D$5:$D$104,$A95))</f>
        <v/>
      </c>
      <c r="I95" s="18">
        <f>IF($A95="","",COUNTIFS(Cesiones!$D$5:$D$104,$A95,Cesiones!$AD$5:$AD$104,"LISTA PARA REVISIÓN"))</f>
        <v/>
      </c>
      <c r="J95" s="18">
        <f>IF($A95="","",$H95-$I95)</f>
        <v/>
      </c>
    </row>
    <row r="96" ht="28" customHeight="1">
      <c r="A96" s="15" t="n"/>
      <c r="B96" s="15" t="n"/>
      <c r="C96" s="15" t="n"/>
      <c r="D96" s="25" t="n"/>
      <c r="E96" s="15" t="n"/>
      <c r="F96" s="15" t="n"/>
      <c r="G96" s="15" t="n"/>
      <c r="H96" s="18">
        <f>IF($A96="","",COUNTIF(Cesiones!$D$5:$D$104,$A96))</f>
        <v/>
      </c>
      <c r="I96" s="18">
        <f>IF($A96="","",COUNTIFS(Cesiones!$D$5:$D$104,$A96,Cesiones!$AD$5:$AD$104,"LISTA PARA REVISIÓN"))</f>
        <v/>
      </c>
      <c r="J96" s="18">
        <f>IF($A96="","",$H96-$I96)</f>
        <v/>
      </c>
    </row>
    <row r="97" ht="28" customHeight="1">
      <c r="A97" s="15" t="n"/>
      <c r="B97" s="15" t="n"/>
      <c r="C97" s="15" t="n"/>
      <c r="D97" s="25" t="n"/>
      <c r="E97" s="15" t="n"/>
      <c r="F97" s="15" t="n"/>
      <c r="G97" s="15" t="n"/>
      <c r="H97" s="18">
        <f>IF($A97="","",COUNTIF(Cesiones!$D$5:$D$104,$A97))</f>
        <v/>
      </c>
      <c r="I97" s="18">
        <f>IF($A97="","",COUNTIFS(Cesiones!$D$5:$D$104,$A97,Cesiones!$AD$5:$AD$104,"LISTA PARA REVISIÓN"))</f>
        <v/>
      </c>
      <c r="J97" s="18">
        <f>IF($A97="","",$H97-$I97)</f>
        <v/>
      </c>
    </row>
    <row r="98" ht="28" customHeight="1">
      <c r="A98" s="15" t="n"/>
      <c r="B98" s="15" t="n"/>
      <c r="C98" s="15" t="n"/>
      <c r="D98" s="25" t="n"/>
      <c r="E98" s="15" t="n"/>
      <c r="F98" s="15" t="n"/>
      <c r="G98" s="15" t="n"/>
      <c r="H98" s="18">
        <f>IF($A98="","",COUNTIF(Cesiones!$D$5:$D$104,$A98))</f>
        <v/>
      </c>
      <c r="I98" s="18">
        <f>IF($A98="","",COUNTIFS(Cesiones!$D$5:$D$104,$A98,Cesiones!$AD$5:$AD$104,"LISTA PARA REVISIÓN"))</f>
        <v/>
      </c>
      <c r="J98" s="18">
        <f>IF($A98="","",$H98-$I98)</f>
        <v/>
      </c>
    </row>
    <row r="99" ht="28" customHeight="1">
      <c r="A99" s="15" t="n"/>
      <c r="B99" s="15" t="n"/>
      <c r="C99" s="15" t="n"/>
      <c r="D99" s="25" t="n"/>
      <c r="E99" s="15" t="n"/>
      <c r="F99" s="15" t="n"/>
      <c r="G99" s="15" t="n"/>
      <c r="H99" s="18">
        <f>IF($A99="","",COUNTIF(Cesiones!$D$5:$D$104,$A99))</f>
        <v/>
      </c>
      <c r="I99" s="18">
        <f>IF($A99="","",COUNTIFS(Cesiones!$D$5:$D$104,$A99,Cesiones!$AD$5:$AD$104,"LISTA PARA REVISIÓN"))</f>
        <v/>
      </c>
      <c r="J99" s="18">
        <f>IF($A99="","",$H99-$I99)</f>
        <v/>
      </c>
    </row>
    <row r="100" ht="28" customHeight="1">
      <c r="A100" s="15" t="n"/>
      <c r="B100" s="15" t="n"/>
      <c r="C100" s="15" t="n"/>
      <c r="D100" s="25" t="n"/>
      <c r="E100" s="15" t="n"/>
      <c r="F100" s="15" t="n"/>
      <c r="G100" s="15" t="n"/>
      <c r="H100" s="18">
        <f>IF($A100="","",COUNTIF(Cesiones!$D$5:$D$104,$A100))</f>
        <v/>
      </c>
      <c r="I100" s="18">
        <f>IF($A100="","",COUNTIFS(Cesiones!$D$5:$D$104,$A100,Cesiones!$AD$5:$AD$104,"LISTA PARA REVISIÓN"))</f>
        <v/>
      </c>
      <c r="J100" s="18">
        <f>IF($A100="","",$H100-$I100)</f>
        <v/>
      </c>
    </row>
    <row r="101" ht="28" customHeight="1">
      <c r="A101" s="15" t="n"/>
      <c r="B101" s="15" t="n"/>
      <c r="C101" s="15" t="n"/>
      <c r="D101" s="25" t="n"/>
      <c r="E101" s="15" t="n"/>
      <c r="F101" s="15" t="n"/>
      <c r="G101" s="15" t="n"/>
      <c r="H101" s="18">
        <f>IF($A101="","",COUNTIF(Cesiones!$D$5:$D$104,$A101))</f>
        <v/>
      </c>
      <c r="I101" s="18">
        <f>IF($A101="","",COUNTIFS(Cesiones!$D$5:$D$104,$A101,Cesiones!$AD$5:$AD$104,"LISTA PARA REVISIÓN"))</f>
        <v/>
      </c>
      <c r="J101" s="18">
        <f>IF($A101="","",$H101-$I101)</f>
        <v/>
      </c>
    </row>
    <row r="102" ht="28" customHeight="1">
      <c r="A102" s="15" t="n"/>
      <c r="B102" s="15" t="n"/>
      <c r="C102" s="15" t="n"/>
      <c r="D102" s="25" t="n"/>
      <c r="E102" s="15" t="n"/>
      <c r="F102" s="15" t="n"/>
      <c r="G102" s="15" t="n"/>
      <c r="H102" s="18">
        <f>IF($A102="","",COUNTIF(Cesiones!$D$5:$D$104,$A102))</f>
        <v/>
      </c>
      <c r="I102" s="18">
        <f>IF($A102="","",COUNTIFS(Cesiones!$D$5:$D$104,$A102,Cesiones!$AD$5:$AD$104,"LISTA PARA REVISIÓN"))</f>
        <v/>
      </c>
      <c r="J102" s="18">
        <f>IF($A102="","",$H102-$I102)</f>
        <v/>
      </c>
    </row>
    <row r="103" ht="28" customHeight="1">
      <c r="A103" s="15" t="n"/>
      <c r="B103" s="15" t="n"/>
      <c r="C103" s="15" t="n"/>
      <c r="D103" s="25" t="n"/>
      <c r="E103" s="15" t="n"/>
      <c r="F103" s="15" t="n"/>
      <c r="G103" s="15" t="n"/>
      <c r="H103" s="18">
        <f>IF($A103="","",COUNTIF(Cesiones!$D$5:$D$104,$A103))</f>
        <v/>
      </c>
      <c r="I103" s="18">
        <f>IF($A103="","",COUNTIFS(Cesiones!$D$5:$D$104,$A103,Cesiones!$AD$5:$AD$104,"LISTA PARA REVISIÓN"))</f>
        <v/>
      </c>
      <c r="J103" s="18">
        <f>IF($A103="","",$H103-$I103)</f>
        <v/>
      </c>
    </row>
    <row r="104" ht="28" customHeight="1">
      <c r="A104" s="15" t="n"/>
      <c r="B104" s="15" t="n"/>
      <c r="C104" s="15" t="n"/>
      <c r="D104" s="25" t="n"/>
      <c r="E104" s="15" t="n"/>
      <c r="F104" s="15" t="n"/>
      <c r="G104" s="15" t="n"/>
      <c r="H104" s="18">
        <f>IF($A104="","",COUNTIF(Cesiones!$D$5:$D$104,$A104))</f>
        <v/>
      </c>
      <c r="I104" s="18">
        <f>IF($A104="","",COUNTIFS(Cesiones!$D$5:$D$104,$A104,Cesiones!$AD$5:$AD$104,"LISTA PARA REVISIÓN"))</f>
        <v/>
      </c>
      <c r="J104" s="18">
        <f>IF($A104="","",$H104-$I104)</f>
        <v/>
      </c>
    </row>
  </sheetData>
  <autoFilter ref="A4:J104"/>
  <mergeCells count="1">
    <mergeCell ref="A1:J1"/>
  </mergeCells>
  <conditionalFormatting sqref="A5:A104">
    <cfRule type="expression" priority="1" dxfId="2">
      <formula>AND($A5&lt;&gt;"",COUNTIF($A$5:$A$104,$A5)&gt;1)</formula>
    </cfRule>
  </conditionalFormatting>
  <conditionalFormatting sqref="J5:J104">
    <cfRule type="cellIs" priority="2" operator="greaterThan" dxfId="1">
      <formula>0</formula>
    </cfRule>
  </conditionalFormatting>
  <conditionalFormatting sqref="H5:H104">
    <cfRule type="expression" priority="3" dxfId="3">
      <formula>AND($A5&lt;&gt;"",$H5=0)</formula>
    </cfRule>
  </conditionalFormatting>
  <dataValidations count="2">
    <dataValidation sqref="F5:F104" showDropDown="0" showInputMessage="1" showErrorMessage="1" allowBlank="0" errorTitle="Valor no válido" error="Seleccione un valor de la lista." promptTitle="Seleccione una opción" prompt="Utilice uno de los valores disponibles." type="list">
      <formula1>'Listas'!$I$2:$I$6</formula1>
    </dataValidation>
    <dataValidation sqref="D5:D104" showDropDown="0" showInputMessage="0" showErrorMessage="1" allowBlank="0" errorTitle="Fecha no válida" error="Introduzca una fecha entre 01/01/2000 y 31/12/2100 o deje la celda vacía." type="date" operator="between">
      <formula1>DATE(2000,1,1)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" customWidth="1" min="2" max="2"/>
    <col width="29" customWidth="1" min="3" max="3"/>
    <col width="3" customWidth="1" min="4" max="4"/>
    <col width="29" customWidth="1" min="5" max="5"/>
    <col width="3" customWidth="1" min="6" max="6"/>
    <col width="29" customWidth="1" min="7" max="7"/>
    <col width="3" customWidth="1" min="8" max="8"/>
    <col width="29" customWidth="1" min="9" max="9"/>
    <col width="3" customWidth="1" min="10" max="10"/>
    <col width="29" customWidth="1" min="11" max="11"/>
  </cols>
  <sheetData>
    <row r="1">
      <c r="A1" s="20" t="inlineStr">
        <is>
          <t>Valores Sí/No</t>
        </is>
      </c>
      <c r="C1" s="20" t="inlineStr">
        <is>
          <t>Tipos de participación</t>
        </is>
      </c>
      <c r="E1" s="20" t="inlineStr">
        <is>
          <t>Territorios</t>
        </is>
      </c>
      <c r="G1" s="20" t="inlineStr">
        <is>
          <t>Estados de firma</t>
        </is>
      </c>
      <c r="I1" s="20" t="inlineStr">
        <is>
          <t>Estados de proyecto</t>
        </is>
      </c>
      <c r="K1" s="7" t="inlineStr">
        <is>
          <t>Códigos de proyecto</t>
        </is>
      </c>
    </row>
    <row r="2">
      <c r="A2" s="15" t="inlineStr">
        <is>
          <t>Sí</t>
        </is>
      </c>
      <c r="C2" s="15" t="inlineStr">
        <is>
          <t>Intérprete</t>
        </is>
      </c>
      <c r="E2" s="15" t="inlineStr">
        <is>
          <t>España</t>
        </is>
      </c>
      <c r="G2" s="15" t="inlineStr">
        <is>
          <t>Pendiente</t>
        </is>
      </c>
      <c r="I2" s="15" t="inlineStr">
        <is>
          <t>Planificación</t>
        </is>
      </c>
      <c r="K2" s="18">
        <f>Proyectos!A5</f>
        <v/>
      </c>
    </row>
    <row r="3">
      <c r="A3" s="15" t="inlineStr">
        <is>
          <t>No</t>
        </is>
      </c>
      <c r="C3" s="15" t="inlineStr">
        <is>
          <t>Modelo o figuración</t>
        </is>
      </c>
      <c r="E3" s="15" t="inlineStr">
        <is>
          <t>Unión Europea</t>
        </is>
      </c>
      <c r="G3" s="15" t="inlineStr">
        <is>
          <t>Firmada</t>
        </is>
      </c>
      <c r="I3" s="15" t="inlineStr">
        <is>
          <t>En producción</t>
        </is>
      </c>
      <c r="K3" s="18">
        <f>Proyectos!A6</f>
        <v/>
      </c>
    </row>
    <row r="4">
      <c r="C4" s="15" t="inlineStr">
        <is>
          <t>Entrevista</t>
        </is>
      </c>
      <c r="E4" s="15" t="inlineStr">
        <is>
          <t>Mundial</t>
        </is>
      </c>
      <c r="G4" s="15" t="inlineStr">
        <is>
          <t>Rechazada</t>
        </is>
      </c>
      <c r="I4" s="15" t="inlineStr">
        <is>
          <t>En publicación</t>
        </is>
      </c>
      <c r="K4" s="18">
        <f>Proyectos!A7</f>
        <v/>
      </c>
    </row>
    <row r="5">
      <c r="C5" s="15" t="inlineStr">
        <is>
          <t>Testimonio</t>
        </is>
      </c>
      <c r="E5" s="15" t="inlineStr">
        <is>
          <t>Países concretos</t>
        </is>
      </c>
      <c r="G5" s="15" t="inlineStr">
        <is>
          <t>Revocada</t>
        </is>
      </c>
      <c r="I5" s="15" t="inlineStr">
        <is>
          <t>Finalizado</t>
        </is>
      </c>
      <c r="K5" s="18">
        <f>Proyectos!A8</f>
        <v/>
      </c>
    </row>
    <row r="6">
      <c r="C6" s="15" t="inlineStr">
        <is>
          <t>Personal del equipo</t>
        </is>
      </c>
      <c r="G6" s="15" t="inlineStr">
        <is>
          <t>No aplicable</t>
        </is>
      </c>
      <c r="I6" s="15" t="inlineStr">
        <is>
          <t>Archivado</t>
        </is>
      </c>
      <c r="K6" s="18">
        <f>Proyectos!A9</f>
        <v/>
      </c>
    </row>
    <row r="7">
      <c r="C7" s="15" t="inlineStr">
        <is>
          <t>Asistente a evento</t>
        </is>
      </c>
      <c r="K7" s="18">
        <f>Proyectos!A10</f>
        <v/>
      </c>
    </row>
    <row r="8" ht="52" customHeight="1">
      <c r="C8" s="15" t="inlineStr">
        <is>
          <t>Otro</t>
        </is>
      </c>
      <c r="E8" s="13" t="inlineStr">
        <is>
          <t>Si selecciona “Países concretos”, indique el detalle en la columna K de «Cesiones».</t>
        </is>
      </c>
      <c r="G8" s="13" t="inlineStr">
        <is>
          <t>Solo “Firmada” permite obtener “LISTA PARA REVISIÓN”.</t>
        </is>
      </c>
      <c r="K8" s="18">
        <f>Proyectos!A11</f>
        <v/>
      </c>
    </row>
    <row r="9">
      <c r="K9" s="18">
        <f>Proyectos!A12</f>
        <v/>
      </c>
    </row>
    <row r="10">
      <c r="K10" s="18">
        <f>Proyectos!A13</f>
        <v/>
      </c>
    </row>
    <row r="11">
      <c r="K11" s="18">
        <f>Proyectos!A14</f>
        <v/>
      </c>
    </row>
    <row r="12">
      <c r="K12" s="18">
        <f>Proyectos!A15</f>
        <v/>
      </c>
    </row>
    <row r="13">
      <c r="K13" s="18">
        <f>Proyectos!A16</f>
        <v/>
      </c>
    </row>
    <row r="14">
      <c r="K14" s="18">
        <f>Proyectos!A17</f>
        <v/>
      </c>
    </row>
    <row r="15">
      <c r="K15" s="18">
        <f>Proyectos!A18</f>
        <v/>
      </c>
    </row>
    <row r="16">
      <c r="K16" s="18">
        <f>Proyectos!A19</f>
        <v/>
      </c>
    </row>
    <row r="17">
      <c r="K17" s="18">
        <f>Proyectos!A20</f>
        <v/>
      </c>
    </row>
    <row r="18">
      <c r="K18" s="18">
        <f>Proyectos!A21</f>
        <v/>
      </c>
    </row>
    <row r="19">
      <c r="K19" s="18">
        <f>Proyectos!A22</f>
        <v/>
      </c>
    </row>
    <row r="20">
      <c r="K20" s="18">
        <f>Proyectos!A23</f>
        <v/>
      </c>
    </row>
    <row r="21">
      <c r="K21" s="18">
        <f>Proyectos!A24</f>
        <v/>
      </c>
    </row>
    <row r="22">
      <c r="K22" s="18">
        <f>Proyectos!A25</f>
        <v/>
      </c>
    </row>
    <row r="23">
      <c r="K23" s="18">
        <f>Proyectos!A26</f>
        <v/>
      </c>
    </row>
    <row r="24">
      <c r="K24" s="18">
        <f>Proyectos!A27</f>
        <v/>
      </c>
    </row>
    <row r="25">
      <c r="K25" s="18">
        <f>Proyectos!A28</f>
        <v/>
      </c>
    </row>
    <row r="26">
      <c r="K26" s="18">
        <f>Proyectos!A29</f>
        <v/>
      </c>
    </row>
    <row r="27">
      <c r="K27" s="18">
        <f>Proyectos!A30</f>
        <v/>
      </c>
    </row>
    <row r="28">
      <c r="K28" s="18">
        <f>Proyectos!A31</f>
        <v/>
      </c>
    </row>
    <row r="29">
      <c r="K29" s="18">
        <f>Proyectos!A32</f>
        <v/>
      </c>
    </row>
    <row r="30">
      <c r="K30" s="18">
        <f>Proyectos!A33</f>
        <v/>
      </c>
    </row>
    <row r="31">
      <c r="K31" s="18">
        <f>Proyectos!A34</f>
        <v/>
      </c>
    </row>
    <row r="32">
      <c r="K32" s="18">
        <f>Proyectos!A35</f>
        <v/>
      </c>
    </row>
    <row r="33">
      <c r="K33" s="18">
        <f>Proyectos!A36</f>
        <v/>
      </c>
    </row>
    <row r="34">
      <c r="K34" s="18">
        <f>Proyectos!A37</f>
        <v/>
      </c>
    </row>
    <row r="35">
      <c r="K35" s="18">
        <f>Proyectos!A38</f>
        <v/>
      </c>
    </row>
    <row r="36">
      <c r="K36" s="18">
        <f>Proyectos!A39</f>
        <v/>
      </c>
    </row>
    <row r="37">
      <c r="K37" s="18">
        <f>Proyectos!A40</f>
        <v/>
      </c>
    </row>
    <row r="38">
      <c r="K38" s="18">
        <f>Proyectos!A41</f>
        <v/>
      </c>
    </row>
    <row r="39">
      <c r="K39" s="18">
        <f>Proyectos!A42</f>
        <v/>
      </c>
    </row>
    <row r="40">
      <c r="K40" s="18">
        <f>Proyectos!A43</f>
        <v/>
      </c>
    </row>
    <row r="41">
      <c r="K41" s="18">
        <f>Proyectos!A44</f>
        <v/>
      </c>
    </row>
    <row r="42">
      <c r="K42" s="18">
        <f>Proyectos!A45</f>
        <v/>
      </c>
    </row>
    <row r="43">
      <c r="K43" s="18">
        <f>Proyectos!A46</f>
        <v/>
      </c>
    </row>
    <row r="44">
      <c r="K44" s="18">
        <f>Proyectos!A47</f>
        <v/>
      </c>
    </row>
    <row r="45">
      <c r="K45" s="18">
        <f>Proyectos!A48</f>
        <v/>
      </c>
    </row>
    <row r="46">
      <c r="K46" s="18">
        <f>Proyectos!A49</f>
        <v/>
      </c>
    </row>
    <row r="47">
      <c r="K47" s="18">
        <f>Proyectos!A50</f>
        <v/>
      </c>
    </row>
    <row r="48">
      <c r="K48" s="18">
        <f>Proyectos!A51</f>
        <v/>
      </c>
    </row>
    <row r="49">
      <c r="K49" s="18">
        <f>Proyectos!A52</f>
        <v/>
      </c>
    </row>
    <row r="50">
      <c r="K50" s="18">
        <f>Proyectos!A53</f>
        <v/>
      </c>
    </row>
    <row r="51">
      <c r="K51" s="18">
        <f>Proyectos!A54</f>
        <v/>
      </c>
    </row>
    <row r="52">
      <c r="K52" s="18">
        <f>Proyectos!A55</f>
        <v/>
      </c>
    </row>
    <row r="53">
      <c r="K53" s="18">
        <f>Proyectos!A56</f>
        <v/>
      </c>
    </row>
    <row r="54">
      <c r="K54" s="18">
        <f>Proyectos!A57</f>
        <v/>
      </c>
    </row>
    <row r="55">
      <c r="K55" s="18">
        <f>Proyectos!A58</f>
        <v/>
      </c>
    </row>
    <row r="56">
      <c r="K56" s="18">
        <f>Proyectos!A59</f>
        <v/>
      </c>
    </row>
    <row r="57">
      <c r="K57" s="18">
        <f>Proyectos!A60</f>
        <v/>
      </c>
    </row>
    <row r="58">
      <c r="K58" s="18">
        <f>Proyectos!A61</f>
        <v/>
      </c>
    </row>
    <row r="59">
      <c r="K59" s="18">
        <f>Proyectos!A62</f>
        <v/>
      </c>
    </row>
    <row r="60">
      <c r="K60" s="18">
        <f>Proyectos!A63</f>
        <v/>
      </c>
    </row>
    <row r="61">
      <c r="K61" s="18">
        <f>Proyectos!A64</f>
        <v/>
      </c>
    </row>
    <row r="62">
      <c r="K62" s="18">
        <f>Proyectos!A65</f>
        <v/>
      </c>
    </row>
    <row r="63">
      <c r="K63" s="18">
        <f>Proyectos!A66</f>
        <v/>
      </c>
    </row>
    <row r="64">
      <c r="K64" s="18">
        <f>Proyectos!A67</f>
        <v/>
      </c>
    </row>
    <row r="65">
      <c r="K65" s="18">
        <f>Proyectos!A68</f>
        <v/>
      </c>
    </row>
    <row r="66">
      <c r="K66" s="18">
        <f>Proyectos!A69</f>
        <v/>
      </c>
    </row>
    <row r="67">
      <c r="K67" s="18">
        <f>Proyectos!A70</f>
        <v/>
      </c>
    </row>
    <row r="68">
      <c r="K68" s="18">
        <f>Proyectos!A71</f>
        <v/>
      </c>
    </row>
    <row r="69">
      <c r="K69" s="18">
        <f>Proyectos!A72</f>
        <v/>
      </c>
    </row>
    <row r="70">
      <c r="K70" s="18">
        <f>Proyectos!A73</f>
        <v/>
      </c>
    </row>
    <row r="71">
      <c r="K71" s="18">
        <f>Proyectos!A74</f>
        <v/>
      </c>
    </row>
    <row r="72">
      <c r="K72" s="18">
        <f>Proyectos!A75</f>
        <v/>
      </c>
    </row>
    <row r="73">
      <c r="K73" s="18">
        <f>Proyectos!A76</f>
        <v/>
      </c>
    </row>
    <row r="74">
      <c r="K74" s="18">
        <f>Proyectos!A77</f>
        <v/>
      </c>
    </row>
    <row r="75">
      <c r="K75" s="18">
        <f>Proyectos!A78</f>
        <v/>
      </c>
    </row>
    <row r="76">
      <c r="K76" s="18">
        <f>Proyectos!A79</f>
        <v/>
      </c>
    </row>
    <row r="77">
      <c r="K77" s="18">
        <f>Proyectos!A80</f>
        <v/>
      </c>
    </row>
    <row r="78">
      <c r="K78" s="18">
        <f>Proyectos!A81</f>
        <v/>
      </c>
    </row>
    <row r="79">
      <c r="K79" s="18">
        <f>Proyectos!A82</f>
        <v/>
      </c>
    </row>
    <row r="80">
      <c r="K80" s="18">
        <f>Proyectos!A83</f>
        <v/>
      </c>
    </row>
    <row r="81">
      <c r="K81" s="18">
        <f>Proyectos!A84</f>
        <v/>
      </c>
    </row>
    <row r="82">
      <c r="K82" s="18">
        <f>Proyectos!A85</f>
        <v/>
      </c>
    </row>
    <row r="83">
      <c r="K83" s="18">
        <f>Proyectos!A86</f>
        <v/>
      </c>
    </row>
    <row r="84">
      <c r="K84" s="18">
        <f>Proyectos!A87</f>
        <v/>
      </c>
    </row>
    <row r="85">
      <c r="K85" s="18">
        <f>Proyectos!A88</f>
        <v/>
      </c>
    </row>
    <row r="86">
      <c r="K86" s="18">
        <f>Proyectos!A89</f>
        <v/>
      </c>
    </row>
    <row r="87">
      <c r="K87" s="18">
        <f>Proyectos!A90</f>
        <v/>
      </c>
    </row>
    <row r="88">
      <c r="K88" s="18">
        <f>Proyectos!A91</f>
        <v/>
      </c>
    </row>
    <row r="89">
      <c r="K89" s="18">
        <f>Proyectos!A92</f>
        <v/>
      </c>
    </row>
    <row r="90">
      <c r="K90" s="18">
        <f>Proyectos!A93</f>
        <v/>
      </c>
    </row>
    <row r="91">
      <c r="K91" s="18">
        <f>Proyectos!A94</f>
        <v/>
      </c>
    </row>
    <row r="92">
      <c r="K92" s="18">
        <f>Proyectos!A95</f>
        <v/>
      </c>
    </row>
    <row r="93">
      <c r="K93" s="18">
        <f>Proyectos!A96</f>
        <v/>
      </c>
    </row>
    <row r="94">
      <c r="K94" s="18">
        <f>Proyectos!A97</f>
        <v/>
      </c>
    </row>
    <row r="95">
      <c r="K95" s="18">
        <f>Proyectos!A98</f>
        <v/>
      </c>
    </row>
    <row r="96">
      <c r="K96" s="18">
        <f>Proyectos!A99</f>
        <v/>
      </c>
    </row>
    <row r="97">
      <c r="K97" s="18">
        <f>Proyectos!A100</f>
        <v/>
      </c>
    </row>
    <row r="98">
      <c r="K98" s="18">
        <f>Proyectos!A101</f>
        <v/>
      </c>
    </row>
    <row r="99">
      <c r="K99" s="18">
        <f>Proyectos!A102</f>
        <v/>
      </c>
    </row>
    <row r="100">
      <c r="K100" s="18">
        <f>Proyectos!A103</f>
        <v/>
      </c>
    </row>
    <row r="101">
      <c r="K101" s="18">
        <f>Proyectos!A104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2" customHeight="1">
      <c r="A1" s="1" t="inlineStr">
        <is>
          <t>Cómo utilizar el registro de cesiones de imagen</t>
        </is>
      </c>
    </row>
    <row r="2"/>
    <row r="3">
      <c r="A3" s="20" t="inlineStr">
        <is>
          <t>Flujo recomendado</t>
        </is>
      </c>
    </row>
    <row r="4" ht="28" customHeight="1">
      <c r="A4" s="21" t="inlineStr">
        <is>
          <t>1. Añada el proyecto en la hoja Proyectos.</t>
        </is>
      </c>
    </row>
    <row r="5" ht="28" customHeight="1">
      <c r="A5" s="22" t="inlineStr">
        <is>
          <t>2. Cree una fila en Cesiones por cada persona y proyecto.</t>
        </is>
      </c>
    </row>
    <row r="6" ht="28" customHeight="1">
      <c r="A6" s="21" t="inlineStr">
        <is>
          <t>3. Marque únicamente los canales que figuren como autorizados en el documento.</t>
        </is>
      </c>
    </row>
    <row r="7" ht="28" customHeight="1">
      <c r="A7" s="22" t="inlineStr">
        <is>
          <t>4. Registre el territorio y, si procede, el detalle de países.</t>
        </is>
      </c>
    </row>
    <row r="8" ht="28" customHeight="1">
      <c r="A8" s="21" t="inlineStr">
        <is>
          <t>5. Indique la vigencia y el estado de firma.</t>
        </is>
      </c>
    </row>
    <row r="9" ht="28" customHeight="1">
      <c r="A9" s="22" t="inlineStr">
        <is>
          <t>6. Añada una referencia y una ubicación interna que permitan localizar el documento.</t>
        </is>
      </c>
    </row>
    <row r="10" ht="28" customHeight="1">
      <c r="A10" s="21" t="inlineStr">
        <is>
          <t>7. Actualice la fecha de última comprobación cuando el documento haya sido revisado internamente.</t>
        </is>
      </c>
    </row>
    <row r="11" ht="28" customHeight="1">
      <c r="A11" s="22" t="inlineStr">
        <is>
          <t>8. Consulte Control operativo y revise cualquier fila amarilla o roja.</t>
        </is>
      </c>
    </row>
    <row r="12" ht="28" customHeight="1">
      <c r="A12" s="21" t="inlineStr">
        <is>
          <t>9. Antes de una publicación concreta, confirme el contenido del documento original.</t>
        </is>
      </c>
    </row>
    <row r="13"/>
    <row r="14"/>
    <row r="15">
      <c r="A15" s="20" t="inlineStr">
        <is>
          <t>Significado de los resultados</t>
        </is>
      </c>
    </row>
    <row r="16" ht="28" customHeight="1">
      <c r="A16" s="21" t="inlineStr">
        <is>
          <t>LISTA PARA REVISIÓN: los campos mínimos están completos, la firma figura como firmada, hay canales informados y la vigencia no aparece vencida.</t>
        </is>
      </c>
    </row>
    <row r="17" ht="28" customHeight="1">
      <c r="A17" s="22" t="inlineStr">
        <is>
          <t>REVISAR: falta información, documentación o una comprobación reciente.</t>
        </is>
      </c>
    </row>
    <row r="18" ht="28" customHeight="1">
      <c r="A18" s="21" t="inlineStr">
        <is>
          <t>NO LISTA: la firma no figura como firmada, no hay canales autorizados, la vigencia no ha comenzado o aparece vencida.</t>
        </is>
      </c>
    </row>
    <row r="19"/>
    <row r="20"/>
    <row r="21">
      <c r="A21" s="20" t="inlineStr">
        <is>
          <t>Buenas prácticas de registro</t>
        </is>
      </c>
    </row>
    <row r="22" ht="28" customHeight="1">
      <c r="A22" s="21" t="inlineStr">
        <is>
          <t>• Use códigos internos de persona.</t>
        </is>
      </c>
    </row>
    <row r="23" ht="28" customHeight="1">
      <c r="A23" s="22" t="inlineStr">
        <is>
          <t>• Evite datos personales innecesarios.</t>
        </is>
      </c>
    </row>
    <row r="24" ht="28" customHeight="1">
      <c r="A24" s="21" t="inlineStr">
        <is>
          <t>• No pegue copias completas de documentos en celdas.</t>
        </is>
      </c>
    </row>
    <row r="25" ht="28" customHeight="1">
      <c r="A25" s="22" t="inlineStr">
        <is>
          <t>• No introduzca enlaces públicos ni credenciales.</t>
        </is>
      </c>
    </row>
    <row r="26" ht="28" customHeight="1">
      <c r="A26" s="21" t="inlineStr">
        <is>
          <t>• Cree una fila separada cuando cambien canales, territorio o vigencia.</t>
        </is>
      </c>
    </row>
    <row r="27" ht="28" customHeight="1">
      <c r="A27" s="22" t="inlineStr">
        <is>
          <t>• Mantenga actualizada la Fecha de control de «Resumen».</t>
        </is>
      </c>
    </row>
    <row r="28"/>
    <row r="29">
      <c r="A29" s="23" t="inlineStr">
        <is>
          <t>Nota de alcance</t>
        </is>
      </c>
    </row>
    <row r="30" ht="45" customHeight="1">
      <c r="A30" s="12" t="inlineStr">
        <is>
          <t>Esta plantilla organiza información y comprobaciones internas. No sustituye la lectura del documento de cesión ni proporciona asesoramiento jurídico o fiscal.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2026-09-07T22:11:51Z</dcterms:created>
  <dcterms:modified xmlns:dcterms="http://purl.org/dc/terms/" xmlns:xsi="http://www.w3.org/2001/XMLSchema-instance" xsi:type="dcterms:W3CDTF">2026-09-07T22:11:52+00:00Z</dcterms:modified>
</cp:coreProperties>
</file>