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Seguimiento" sheetId="2" state="visible" r:id="rId2"/>
    <sheet xmlns:r="http://schemas.openxmlformats.org/officeDocument/2006/relationships" name="Listas" sheetId="3" state="hidden" r:id="rId3"/>
    <sheet xmlns:r="http://schemas.openxmlformats.org/officeDocument/2006/relationships" name="Instruccion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b val="1"/>
      <color rgb="002F2B3D"/>
      <sz val="10"/>
    </font>
    <font>
      <name val="Aptos"/>
      <b val="1"/>
      <color rgb="00FFFFFF"/>
      <sz val="10"/>
    </font>
    <font>
      <name val="Aptos Display"/>
      <b val="1"/>
      <color rgb="0026233F"/>
      <sz val="16"/>
    </font>
    <font>
      <name val="Aptos"/>
      <color rgb="002F2B3D"/>
      <sz val="10"/>
    </font>
  </fonts>
  <fills count="13">
    <fill>
      <patternFill/>
    </fill>
    <fill>
      <patternFill patternType="gray125"/>
    </fill>
    <fill>
      <patternFill patternType="solid">
        <fgColor rgb="0026233F"/>
      </patternFill>
    </fill>
    <fill>
      <patternFill patternType="solid">
        <fgColor rgb="00F7F2FA"/>
      </patternFill>
    </fill>
    <fill>
      <patternFill patternType="solid">
        <fgColor rgb="00FFF0C7"/>
      </patternFill>
    </fill>
    <fill>
      <patternFill patternType="solid">
        <fgColor rgb="00E8EEF8"/>
      </patternFill>
    </fill>
    <fill>
      <patternFill patternType="solid">
        <fgColor rgb="00DDF2EC"/>
      </patternFill>
    </fill>
    <fill>
      <patternFill patternType="solid">
        <fgColor rgb="00E05A47"/>
      </patternFill>
    </fill>
    <fill>
      <patternFill patternType="solid">
        <fgColor rgb="00FFFFFF"/>
      </patternFill>
    </fill>
    <fill>
      <patternFill patternType="solid">
        <fgColor rgb="00ECE9F0"/>
      </patternFill>
    </fill>
    <fill>
      <patternFill patternType="solid">
        <fgColor rgb="00F9DDE1"/>
      </patternFill>
    </fill>
    <fill>
      <patternFill patternType="solid">
        <fgColor rgb="00FFF3BF"/>
      </patternFill>
    </fill>
    <fill>
      <patternFill patternType="solid">
        <fgColor rgb="00FCE3D3"/>
      </patternFill>
    </fill>
  </fills>
  <borders count="6">
    <border>
      <left/>
      <right/>
      <top/>
      <bottom/>
      <diagonal/>
    </border>
    <border>
      <left style="thin">
        <color rgb="00DDD3E8"/>
      </left>
      <right style="thin">
        <color rgb="00DDD3E8"/>
      </right>
      <top style="thin">
        <color rgb="00DDD3E8"/>
      </top>
      <bottom style="thin">
        <color rgb="00DDD3E8"/>
      </bottom>
    </border>
    <border>
      <left/>
      <right/>
      <top style="thin">
        <color rgb="00DDD3E8"/>
      </top>
      <bottom/>
      <diagonal/>
    </border>
    <border>
      <left/>
      <right style="thin">
        <color rgb="00DDD3E8"/>
      </right>
      <top style="thin">
        <color rgb="00DDD3E8"/>
      </top>
      <bottom/>
      <diagonal/>
    </border>
    <border>
      <left/>
      <right/>
      <top style="thin">
        <color rgb="00DDD3E8"/>
      </top>
      <bottom style="thin">
        <color rgb="00DDD3E8"/>
      </bottom>
      <diagonal/>
    </border>
    <border>
      <left/>
      <right style="thin">
        <color rgb="00DDD3E8"/>
      </right>
      <top style="thin">
        <color rgb="00DDD3E8"/>
      </top>
      <bottom style="thin">
        <color rgb="00DDD3E8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pivotButton="0" quotePrefix="0" xfId="0"/>
    <xf numFmtId="164" fontId="0" fillId="4" borderId="1" pivotButton="0" quotePrefix="0" xfId="0"/>
    <xf numFmtId="0" fontId="0" fillId="4" borderId="1" applyAlignment="1" pivotButton="0" quotePrefix="0" xfId="0">
      <alignment vertical="center" wrapText="1"/>
    </xf>
    <xf numFmtId="0" fontId="0" fillId="4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9" fontId="4" fillId="5" borderId="1" applyAlignment="1" pivotButton="0" quotePrefix="0" xfId="0">
      <alignment horizontal="center" vertical="center"/>
    </xf>
    <xf numFmtId="0" fontId="2" fillId="6" borderId="1" applyAlignment="1" pivotButton="0" quotePrefix="0" xfId="0">
      <alignment vertical="center" wrapText="1"/>
    </xf>
    <xf numFmtId="0" fontId="0" fillId="6" borderId="1" pivotButton="0" quotePrefix="0" xfId="0"/>
    <xf numFmtId="0" fontId="3" fillId="7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left" vertical="center"/>
    </xf>
    <xf numFmtId="0" fontId="5" fillId="8" borderId="1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 wrapText="1"/>
    </xf>
    <xf numFmtId="0" fontId="3" fillId="7" borderId="1" pivotButton="0" quotePrefix="0" xfId="0"/>
    <xf numFmtId="0" fontId="2" fillId="3" borderId="1" applyAlignment="1" pivotButton="0" quotePrefix="0" xfId="0">
      <alignment vertical="center" wrapText="1"/>
    </xf>
    <xf numFmtId="49" fontId="5" fillId="4" borderId="1" applyAlignment="1" applyProtection="1" pivotButton="0" quotePrefix="0" xfId="0">
      <alignment vertical="top"/>
      <protection locked="0" hidden="0"/>
    </xf>
    <xf numFmtId="0" fontId="5" fillId="4" borderId="1" applyAlignment="1" applyProtection="1" pivotButton="0" quotePrefix="0" xfId="0">
      <alignment vertical="top"/>
      <protection locked="0" hidden="0"/>
    </xf>
    <xf numFmtId="0" fontId="5" fillId="4" borderId="1" applyAlignment="1" applyProtection="1" pivotButton="0" quotePrefix="0" xfId="0">
      <alignment vertical="top" wrapText="1"/>
      <protection locked="0" hidden="0"/>
    </xf>
    <xf numFmtId="164" fontId="5" fillId="4" borderId="1" applyAlignment="1" applyProtection="1" pivotButton="0" quotePrefix="0" xfId="0">
      <alignment vertical="top"/>
      <protection locked="0" hidden="0"/>
    </xf>
    <xf numFmtId="1" fontId="5" fillId="9" borderId="1" applyAlignment="1" pivotButton="0" quotePrefix="0" xfId="0">
      <alignment vertical="top"/>
    </xf>
    <xf numFmtId="0" fontId="5" fillId="9" borderId="1" applyAlignment="1" pivotButton="0" quotePrefix="0" xfId="0">
      <alignment vertical="top" wrapText="1"/>
    </xf>
    <xf numFmtId="9" fontId="5" fillId="9" borderId="1" applyAlignment="1" pivotButton="0" quotePrefix="0" xfId="0">
      <alignment vertical="top"/>
    </xf>
    <xf numFmtId="0" fontId="2" fillId="9" borderId="1" pivotButton="0" quotePrefix="0" xfId="0"/>
    <xf numFmtId="0" fontId="5" fillId="0" borderId="1" pivotButton="0" quotePrefix="0" xfId="0"/>
    <xf numFmtId="0" fontId="2" fillId="5" borderId="1" pivotButton="0" quotePrefix="0" xfId="0"/>
    <xf numFmtId="0" fontId="5" fillId="3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5" fillId="11" borderId="1" applyAlignment="1" pivotButton="0" quotePrefix="0" xfId="0">
      <alignment vertical="top" wrapText="1"/>
    </xf>
    <xf numFmtId="0" fontId="5" fillId="12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6">
    <dxf>
      <font>
        <name val="Aptos"/>
        <b val="1"/>
        <color rgb="008C2635"/>
        <sz val="10"/>
      </font>
      <fill>
        <patternFill patternType="solid">
          <fgColor rgb="00F9DDE1"/>
        </patternFill>
      </fill>
    </dxf>
    <dxf>
      <font>
        <name val="Aptos"/>
        <b val="1"/>
        <color rgb="007A3E18"/>
        <sz val="10"/>
      </font>
      <fill>
        <patternFill patternType="solid">
          <fgColor rgb="00FCE3D3"/>
        </patternFill>
      </fill>
    </dxf>
    <dxf>
      <font>
        <name val="Aptos"/>
        <b val="1"/>
        <color rgb="002F2B3D"/>
        <sz val="10"/>
      </font>
      <fill>
        <patternFill patternType="solid">
          <fgColor rgb="00FFF3BF"/>
        </patternFill>
      </fill>
    </dxf>
    <dxf>
      <font>
        <name val="Aptos"/>
        <b val="1"/>
        <color rgb="000E655C"/>
        <sz val="10"/>
      </font>
      <fill>
        <patternFill patternType="solid">
          <fgColor rgb="00DDF2EC"/>
        </patternFill>
      </fill>
    </dxf>
    <dxf>
      <fill>
        <patternFill patternType="solid">
          <fgColor rgb="00FFF3BF"/>
        </patternFill>
      </fill>
    </dxf>
    <dxf>
      <fill>
        <patternFill patternType="solid">
          <fgColor rgb="00E8EEF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Elementos por estado de revisión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'Resumen'!B11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'Resumen'!$A$12:$A$16</f>
            </numRef>
          </cat>
          <val>
            <numRef>
              <f>'Resumen'!$B$12:$B$16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Elementos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Estado de integración</a:t>
            </a:r>
          </a:p>
        </rich>
      </tx>
    </title>
    <plotArea>
      <doughnutChart>
        <varyColors val="1"/>
        <ser>
          <idx val="0"/>
          <order val="0"/>
          <tx>
            <strRef>
              <f>'Resumen'!E11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'Resumen'!$D$12:$D$15</f>
            </numRef>
          </cat>
          <val>
            <numRef>
              <f>'Resumen'!$E$12:$E$15</f>
            </numRef>
          </val>
        </ser>
        <dLbls>
          <showVal val="1"/>
        </dLbls>
        <firstSliceAng val="27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17</row>
      <rowOff>0</rowOff>
    </from>
    <ext cx="4752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17</row>
      <rowOff>0</rowOff>
    </from>
    <ext cx="4752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Seguimiento" displayName="tblSeguimiento" ref="A7:T207" headerRowCount="1">
  <autoFilter ref="A7:T207"/>
  <tableColumns count="20">
    <tableColumn id="1" name="ID"/>
    <tableColumn id="2" name="Tipo"/>
    <tableColumn id="3" name="Pieza o escena"/>
    <tableColumn id="4" name="Texto o descripción"/>
    <tableColumn id="5" name="Idioma"/>
    <tableColumn id="6" name="Formato"/>
    <tableColumn id="7" name="Ubicación o código de tiempo"/>
    <tableColumn id="8" name="Responsable"/>
    <tableColumn id="9" name="Fecha objetivo"/>
    <tableColumn id="10" name="Estado de revisión"/>
    <tableColumn id="11" name="Revisor/a"/>
    <tableColumn id="12" name="Fecha de revisión"/>
    <tableColumn id="13" name="Estado de integración"/>
    <tableColumn id="14" name="Fecha de integración"/>
    <tableColumn id="15" name="Versión"/>
    <tableColumn id="16" name="Referencia de archivo"/>
    <tableColumn id="17" name="Observaciones"/>
    <tableColumn id="18" name="Días para la fecha objetivo"/>
    <tableColumn id="19" name="Resultado del control"/>
    <tableColumn id="20" name="Avan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18" customWidth="1" min="4" max="4"/>
    <col width="22" customWidth="1" min="5" max="5"/>
    <col width="16" customWidth="1" min="6" max="6"/>
    <col width="22" customWidth="1" min="7" max="7"/>
    <col width="16" customWidth="1" min="8" max="8"/>
  </cols>
  <sheetData>
    <row r="1" ht="30" customHeight="1">
      <c r="A1" s="1" t="inlineStr">
        <is>
          <t>Seguimiento de subtítulos y grafismos</t>
        </is>
      </c>
      <c r="B1" s="38" t="n"/>
      <c r="C1" s="38" t="n"/>
      <c r="D1" s="38" t="n"/>
      <c r="E1" s="38" t="n"/>
      <c r="F1" s="38" t="n"/>
      <c r="G1" s="38" t="n"/>
      <c r="H1" s="39" t="n"/>
    </row>
    <row r="2">
      <c r="A2" s="3" t="inlineStr">
        <is>
          <t>Fecha de referencia</t>
        </is>
      </c>
      <c r="B2" s="4">
        <f>TODAY()</f>
        <v/>
      </c>
      <c r="D2" s="3" t="inlineStr">
        <is>
          <t>Proyecto o producción</t>
        </is>
      </c>
      <c r="E2" s="5" t="inlineStr">
        <is>
          <t>Proyecto ficticio: Horizonte de Papel</t>
        </is>
      </c>
      <c r="F2" s="6" t="n"/>
      <c r="G2" s="6" t="n"/>
      <c r="H2" s="6" t="n"/>
    </row>
    <row r="3"/>
    <row r="4" ht="42" customHeight="1">
      <c r="A4" s="7" t="inlineStr">
        <is>
          <t>Registros activos</t>
        </is>
      </c>
      <c r="B4" s="8">
        <f>COUNTIF(Seguimiento!$A$8:$A$207,"&lt;&gt;")</f>
        <v/>
      </c>
      <c r="C4" s="7" t="inlineStr">
        <is>
          <t>Subtítulos</t>
        </is>
      </c>
      <c r="D4" s="8">
        <f>COUNTIFS(Seguimiento!$A$8:$A$207,"&lt;&gt;",Seguimiento!$B$8:$B$207,"Subtítulo")</f>
        <v/>
      </c>
      <c r="E4" s="7" t="inlineStr">
        <is>
          <t>Grafismos</t>
        </is>
      </c>
      <c r="F4" s="8">
        <f>COUNTIFS(Seguimiento!$A$8:$A$207,"&lt;&gt;",Seguimiento!$B$8:$B$207,"Grafismo")</f>
        <v/>
      </c>
      <c r="G4" s="7" t="inlineStr">
        <is>
          <t>Integrados</t>
        </is>
      </c>
      <c r="H4" s="8">
        <f>COUNTIFS(Seguimiento!$A$8:$A$207,"&lt;&gt;",Seguimiento!$M$8:$M$207,"Integrado")</f>
        <v/>
      </c>
    </row>
    <row r="5"/>
    <row r="6" ht="42" customHeight="1">
      <c r="A6" s="7" t="inlineStr">
        <is>
          <t>Vencidos sin integrar</t>
        </is>
      </c>
      <c r="B6" s="8">
        <f>COUNTIFS(Seguimiento!$A$8:$A$207,"&lt;&gt;",Seguimiento!$I$8:$I$207,"&lt;"&amp;TODAY(),Seguimiento!$M$8:$M$207,"&lt;&gt;Integrado",Seguimiento!$M$8:$M$207,"&lt;&gt;No aplica")</f>
        <v/>
      </c>
      <c r="C6" s="7" t="inlineStr">
        <is>
          <t>Vencen en 7 días</t>
        </is>
      </c>
      <c r="D6" s="8">
        <f>COUNTIFS(Seguimiento!$A$8:$A$207,"&lt;&gt;",Seguimiento!$I$8:$I$207,"&gt;="&amp;TODAY(),Seguimiento!$I$8:$I$207,"&lt;="&amp;TODAY()+7,Seguimiento!$M$8:$M$207,"&lt;&gt;Integrado",Seguimiento!$M$8:$M$207,"&lt;&gt;No aplica")</f>
        <v/>
      </c>
      <c r="E6" s="7" t="inlineStr">
        <is>
          <t>Cambios solicitados</t>
        </is>
      </c>
      <c r="F6" s="8">
        <f>COUNTIFS(Seguimiento!$A$8:$A$207,"&lt;&gt;",Seguimiento!$J$8:$J$207,"Cambios solicitados")</f>
        <v/>
      </c>
      <c r="G6" s="7" t="inlineStr">
        <is>
          <t>Registros con incidencias</t>
        </is>
      </c>
      <c r="H6" s="8">
        <f>COUNTIFS(Seguimiento!$A$8:$A$207,"&lt;&gt;",Seguimiento!$S$8:$S$207,"&lt;&gt;Correcto")</f>
        <v/>
      </c>
    </row>
    <row r="7"/>
    <row r="8" ht="42" customHeight="1">
      <c r="A8" s="9" t="inlineStr">
        <is>
          <t>Avance medio</t>
        </is>
      </c>
      <c r="B8" s="10">
        <f>IFERROR(AVERAGEIF(Seguimiento!$A$8:$A$207,"&lt;&gt;",Seguimiento!$T$8:$T$207),0)</f>
        <v/>
      </c>
      <c r="D8" s="11">
        <f>IF(B6&gt;0,"Atención: hay elementos vencidos sin integrar.",IF(H6&gt;0,"Revisa los registros con incidencias de datos.",IF(D6&gt;0,"Hay entregas previstas en los próximos 7 días.","No hay alertas prioritarias.")))</f>
        <v/>
      </c>
      <c r="E8" s="12" t="n"/>
      <c r="F8" s="12" t="n"/>
      <c r="G8" s="12" t="n"/>
      <c r="H8" s="12" t="n"/>
    </row>
    <row r="9"/>
    <row r="10"/>
    <row r="11">
      <c r="A11" s="13" t="inlineStr">
        <is>
          <t>Estado de revisión</t>
        </is>
      </c>
      <c r="B11" s="13" t="inlineStr">
        <is>
          <t>Número</t>
        </is>
      </c>
      <c r="D11" s="13" t="inlineStr">
        <is>
          <t>Estado de integración</t>
        </is>
      </c>
      <c r="E11" s="13" t="inlineStr">
        <is>
          <t>Número</t>
        </is>
      </c>
    </row>
    <row r="12">
      <c r="A12" s="14" t="inlineStr">
        <is>
          <t>Pendiente</t>
        </is>
      </c>
      <c r="B12" s="15">
        <f>COUNTIFS(Seguimiento!$A$8:$A$207,"&lt;&gt;",Seguimiento!$J$8:$J$207,A12)</f>
        <v/>
      </c>
      <c r="D12" s="14" t="inlineStr">
        <is>
          <t>Pendiente</t>
        </is>
      </c>
      <c r="E12" s="15">
        <f>COUNTIFS(Seguimiento!$A$8:$A$207,"&lt;&gt;",Seguimiento!$M$8:$M$207,D12)</f>
        <v/>
      </c>
    </row>
    <row r="13">
      <c r="A13" s="16" t="inlineStr">
        <is>
          <t>En preparación</t>
        </is>
      </c>
      <c r="B13" s="17">
        <f>COUNTIFS(Seguimiento!$A$8:$A$207,"&lt;&gt;",Seguimiento!$J$8:$J$207,A13)</f>
        <v/>
      </c>
      <c r="D13" s="16" t="inlineStr">
        <is>
          <t>En pruebas</t>
        </is>
      </c>
      <c r="E13" s="17">
        <f>COUNTIFS(Seguimiento!$A$8:$A$207,"&lt;&gt;",Seguimiento!$M$8:$M$207,D13)</f>
        <v/>
      </c>
    </row>
    <row r="14">
      <c r="A14" s="14" t="inlineStr">
        <is>
          <t>En revisión</t>
        </is>
      </c>
      <c r="B14" s="15">
        <f>COUNTIFS(Seguimiento!$A$8:$A$207,"&lt;&gt;",Seguimiento!$J$8:$J$207,A14)</f>
        <v/>
      </c>
      <c r="D14" s="14" t="inlineStr">
        <is>
          <t>Integrado</t>
        </is>
      </c>
      <c r="E14" s="15">
        <f>COUNTIFS(Seguimiento!$A$8:$A$207,"&lt;&gt;",Seguimiento!$M$8:$M$207,D14)</f>
        <v/>
      </c>
    </row>
    <row r="15">
      <c r="A15" s="16" t="inlineStr">
        <is>
          <t>Cambios solicitados</t>
        </is>
      </c>
      <c r="B15" s="17">
        <f>COUNTIFS(Seguimiento!$A$8:$A$207,"&lt;&gt;",Seguimiento!$J$8:$J$207,A15)</f>
        <v/>
      </c>
      <c r="D15" s="16" t="inlineStr">
        <is>
          <t>No aplica</t>
        </is>
      </c>
      <c r="E15" s="17">
        <f>COUNTIFS(Seguimiento!$A$8:$A$207,"&lt;&gt;",Seguimiento!$M$8:$M$207,D15)</f>
        <v/>
      </c>
    </row>
    <row r="16">
      <c r="A16" s="14" t="inlineStr">
        <is>
          <t>Aprobado</t>
        </is>
      </c>
      <c r="B16" s="15">
        <f>COUNTIFS(Seguimiento!$A$8:$A$207,"&lt;&gt;",Seguimiento!$J$8:$J$207,A16)</f>
        <v/>
      </c>
    </row>
  </sheetData>
  <mergeCells count="1">
    <mergeCell ref="A1:H1"/>
  </mergeCells>
  <conditionalFormatting sqref="B8">
    <cfRule type="dataBar" priority="1">
      <dataBar>
        <cfvo type="num" val="0"/>
        <cfvo type="num" val="1"/>
        <color rgb="0016867A"/>
      </dataBar>
    </cfRule>
  </conditionalFormatting>
  <conditionalFormatting sqref="B6">
    <cfRule type="cellIs" priority="2" operator="greaterThan" dxfId="0">
      <formula>0</formula>
    </cfRule>
  </conditionalFormatting>
  <conditionalFormatting sqref="H6">
    <cfRule type="cellIs" priority="3" operator="greaterThan" dxfId="1">
      <formula>0</formula>
    </cfRule>
  </conditionalFormatting>
  <conditionalFormatting sqref="D8:H8">
    <cfRule type="expression" priority="4" dxfId="0">
      <formula>LEFT($D8,8)="Atención"</formula>
    </cfRule>
    <cfRule type="expression" priority="5" dxfId="1">
      <formula>ISNUMBER(SEARCH("incidencias",$D8))</formula>
    </cfRule>
    <cfRule type="expression" priority="6" dxfId="2">
      <formula>ISNUMBER(SEARCH("próximos 7 días",$D8))</formula>
    </cfRule>
    <cfRule type="expression" priority="7" dxfId="3">
      <formula>$D8="No hay alertas prioritarias."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0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4" customWidth="1" min="3" max="3"/>
    <col width="38" customWidth="1" min="4" max="4"/>
    <col width="16" customWidth="1" min="5" max="5"/>
    <col width="18" customWidth="1" min="6" max="6"/>
    <col width="24" customWidth="1" min="7" max="7"/>
    <col width="22" customWidth="1" min="8" max="8"/>
    <col width="14" customWidth="1" min="9" max="9"/>
    <col width="20" customWidth="1" min="10" max="10"/>
    <col width="20" customWidth="1" min="11" max="11"/>
    <col width="14" customWidth="1" min="12" max="12"/>
    <col width="20" customWidth="1" min="13" max="13"/>
    <col width="14" customWidth="1" min="14" max="14"/>
    <col width="10" customWidth="1" min="15" max="15"/>
    <col width="30" customWidth="1" min="16" max="16"/>
    <col width="34" customWidth="1" min="17" max="17"/>
    <col width="16" customWidth="1" min="18" max="18"/>
    <col width="28" customWidth="1" min="19" max="19"/>
    <col width="12" customWidth="1" min="20" max="20"/>
  </cols>
  <sheetData>
    <row r="1" ht="30" customHeight="1">
      <c r="A1" s="1" t="inlineStr">
        <is>
          <t>Detalle de subtítulos y grafismos</t>
        </is>
      </c>
      <c r="B1" s="38" t="n"/>
      <c r="C1" s="38" t="n"/>
      <c r="D1" s="38" t="n"/>
      <c r="E1" s="38" t="n"/>
      <c r="F1" s="38" t="n"/>
      <c r="G1" s="38" t="n"/>
      <c r="H1" s="38" t="n"/>
      <c r="I1" s="38" t="n"/>
      <c r="J1" s="38" t="n"/>
      <c r="K1" s="38" t="n"/>
      <c r="L1" s="38" t="n"/>
      <c r="M1" s="38" t="n"/>
      <c r="N1" s="38" t="n"/>
      <c r="O1" s="38" t="n"/>
      <c r="P1" s="38" t="n"/>
      <c r="Q1" s="38" t="n"/>
      <c r="R1" s="38" t="n"/>
      <c r="S1" s="38" t="n"/>
      <c r="T1" s="39" t="n"/>
    </row>
    <row r="2" ht="32" customHeight="1">
      <c r="A2" s="18" t="inlineStr">
        <is>
          <t>Una fila por pieza, idioma, formato y versión. Completa las columnas amarillas; las columnas grises se calculan automáticamente.</t>
        </is>
      </c>
    </row>
    <row r="3"/>
    <row r="4" ht="30" customHeight="1">
      <c r="A4" s="19" t="inlineStr">
        <is>
          <t>Filtro recomendado</t>
        </is>
      </c>
      <c r="B4" s="20" t="inlineStr">
        <is>
          <t>Prioriza «Cambios solicitados», vencidos y aprobados pendientes de integración.</t>
        </is>
      </c>
    </row>
    <row r="5"/>
    <row r="6"/>
    <row r="7" ht="40" customHeight="1">
      <c r="A7" s="7" t="inlineStr">
        <is>
          <t>ID</t>
        </is>
      </c>
      <c r="B7" s="7" t="inlineStr">
        <is>
          <t>Tipo</t>
        </is>
      </c>
      <c r="C7" s="7" t="inlineStr">
        <is>
          <t>Pieza o escena</t>
        </is>
      </c>
      <c r="D7" s="7" t="inlineStr">
        <is>
          <t>Texto o descripción</t>
        </is>
      </c>
      <c r="E7" s="7" t="inlineStr">
        <is>
          <t>Idioma</t>
        </is>
      </c>
      <c r="F7" s="7" t="inlineStr">
        <is>
          <t>Formato</t>
        </is>
      </c>
      <c r="G7" s="7" t="inlineStr">
        <is>
          <t>Ubicación o código de tiempo</t>
        </is>
      </c>
      <c r="H7" s="7" t="inlineStr">
        <is>
          <t>Responsable</t>
        </is>
      </c>
      <c r="I7" s="7" t="inlineStr">
        <is>
          <t>Fecha objetivo</t>
        </is>
      </c>
      <c r="J7" s="7" t="inlineStr">
        <is>
          <t>Estado de revisión</t>
        </is>
      </c>
      <c r="K7" s="7" t="inlineStr">
        <is>
          <t>Revisor/a</t>
        </is>
      </c>
      <c r="L7" s="7" t="inlineStr">
        <is>
          <t>Fecha de revisión</t>
        </is>
      </c>
      <c r="M7" s="7" t="inlineStr">
        <is>
          <t>Estado de integración</t>
        </is>
      </c>
      <c r="N7" s="7" t="inlineStr">
        <is>
          <t>Fecha de integración</t>
        </is>
      </c>
      <c r="O7" s="7" t="inlineStr">
        <is>
          <t>Versión</t>
        </is>
      </c>
      <c r="P7" s="7" t="inlineStr">
        <is>
          <t>Referencia de archivo</t>
        </is>
      </c>
      <c r="Q7" s="7" t="inlineStr">
        <is>
          <t>Observaciones</t>
        </is>
      </c>
      <c r="R7" s="7" t="inlineStr">
        <is>
          <t>Días para la fecha objetivo</t>
        </is>
      </c>
      <c r="S7" s="7" t="inlineStr">
        <is>
          <t>Resultado del control</t>
        </is>
      </c>
      <c r="T7" s="7" t="inlineStr">
        <is>
          <t>Avance</t>
        </is>
      </c>
    </row>
    <row r="8" ht="30" customHeight="1">
      <c r="A8" s="21" t="inlineStr">
        <is>
          <t>SUB-001-ES</t>
        </is>
      </c>
      <c r="B8" s="22" t="inlineStr">
        <is>
          <t>Subtítulo</t>
        </is>
      </c>
      <c r="C8" s="22" t="inlineStr">
        <is>
          <t>Avance Horizonte</t>
        </is>
      </c>
      <c r="D8" s="23" t="inlineStr">
        <is>
          <t>Diálogo de apertura</t>
        </is>
      </c>
      <c r="E8" s="22" t="inlineStr">
        <is>
          <t>Español</t>
        </is>
      </c>
      <c r="F8" s="22" t="inlineStr">
        <is>
          <t>SRT</t>
        </is>
      </c>
      <c r="G8" s="22" t="inlineStr">
        <is>
          <t>00:00:04:12–00:00:09:18</t>
        </is>
      </c>
      <c r="H8" s="22" t="inlineStr">
        <is>
          <t>Alba Ríos</t>
        </is>
      </c>
      <c r="I8" s="24" t="n">
        <v>46269</v>
      </c>
      <c r="J8" s="22" t="inlineStr">
        <is>
          <t>Cambios solicitados</t>
        </is>
      </c>
      <c r="K8" s="22" t="inlineStr">
        <is>
          <t>Nora Vidal</t>
        </is>
      </c>
      <c r="L8" s="24" t="n">
        <v>46268</v>
      </c>
      <c r="M8" s="22" t="inlineStr">
        <is>
          <t>Pendiente</t>
        </is>
      </c>
      <c r="N8" s="24" t="n"/>
      <c r="O8" s="21" t="inlineStr">
        <is>
          <t>v02</t>
        </is>
      </c>
      <c r="P8" s="21" t="inlineStr">
        <is>
          <t>SUB_Horizonte_ES_v02.srt</t>
        </is>
      </c>
      <c r="Q8" s="23" t="inlineStr">
        <is>
          <t>Ajustar lectura del segundo bloque.</t>
        </is>
      </c>
      <c r="R8" s="25">
        <f>IF(COUNTA(A8:Q8)=0,"",IF(I8="","",IF(OR(M8="Integrado",M8="No aplica"),"",I8-TODAY())))</f>
        <v/>
      </c>
      <c r="S8" s="26">
        <f>IF(COUNTA(A8:Q8)=0,"",IF(A8="","Falta ID",IF(COUNTIF($A$8:$A$207,A8)&gt;1,"ID duplicado",IF(B8="","Falta tipo",IF(C8="","Falta pieza o escena",IF(D8="","Falta texto o descripción",IF(E8="","Falta idioma",IF(F8="","Falta formato",IF(H8="","Falta responsable",IF(I8="","Falta fecha objetivo",IF(J8="","Falta estado de revisión",IF(M8="","Falta estado de integración",IF(O8="","Falta versión",IF(AND(B8="Subtítulo",OR(F8="PNG",F8="PSD",F8="AI",F8="MOV con alfa",F8="MOGRT")),"Formato incompatible con subtítulo",IF(AND(B8="Grafismo",OR(F8="SRT",F8="VTT",F8="STL")),"Formato incompatible con grafismo",IF(AND(OR(J8="Aprobado",J8="Cambios solicitados"),K8=""),"Falta revisor/a",IF(AND(OR(J8="Aprobado",J8="Cambios solicitados"),L8=""),"Falta fecha de revisión",IF(AND(L8&lt;&gt;"",J8="Pendiente"),"Revisar fecha y estado de revisión",IF(AND(M8="Integrado",N8=""),"Falta fecha de integración",IF(AND(N8&lt;&gt;"",M8&lt;&gt;"Integrado"),"Revisar fecha y estado de integración",IF(AND(L8&lt;&gt;"",I8&lt;&gt;"",L8&gt;I8),"Revisión posterior a la fecha objetivo",IF(AND(N8&lt;&gt;"",L8&lt;&gt;"",N8&lt;L8),"Integración anterior a la revisión","Correcto"))))))))))))))))))))))</f>
        <v/>
      </c>
      <c r="T8" s="27">
        <f>IF(COUNTA(A8:Q8)=0,"",IF(M8="Integrado",1,IF(M8="En pruebas",0.9,IF(J8="Aprobado",0.75,IF(J8="Cambios solicitados",0.6,IF(J8="En revisión",0.5,IF(J8="En preparación",0.25,IF(J8="Pendiente",0,0))))))))</f>
        <v/>
      </c>
    </row>
    <row r="9" ht="30" customHeight="1">
      <c r="A9" s="21" t="inlineStr">
        <is>
          <t>SUB-001-EN</t>
        </is>
      </c>
      <c r="B9" s="22" t="inlineStr">
        <is>
          <t>Subtítulo</t>
        </is>
      </c>
      <c r="C9" s="22" t="inlineStr">
        <is>
          <t>Avance Horizonte</t>
        </is>
      </c>
      <c r="D9" s="23" t="inlineStr">
        <is>
          <t>Diálogo inicial</t>
        </is>
      </c>
      <c r="E9" s="22" t="inlineStr">
        <is>
          <t>Inglés</t>
        </is>
      </c>
      <c r="F9" s="22" t="inlineStr">
        <is>
          <t>SRT</t>
        </is>
      </c>
      <c r="G9" s="22" t="inlineStr">
        <is>
          <t>00:00:04:12–00:00:09:18</t>
        </is>
      </c>
      <c r="H9" s="22" t="inlineStr">
        <is>
          <t>Teo Marín</t>
        </is>
      </c>
      <c r="I9" s="24" t="n">
        <v>46275</v>
      </c>
      <c r="J9" s="22" t="inlineStr">
        <is>
          <t>En revisión</t>
        </is>
      </c>
      <c r="K9" s="22" t="inlineStr">
        <is>
          <t>Leo Sanz</t>
        </is>
      </c>
      <c r="L9" s="24" t="n"/>
      <c r="M9" s="22" t="inlineStr">
        <is>
          <t>Pendiente</t>
        </is>
      </c>
      <c r="N9" s="24" t="n"/>
      <c r="O9" s="21" t="inlineStr">
        <is>
          <t>v01</t>
        </is>
      </c>
      <c r="P9" s="21" t="inlineStr">
        <is>
          <t>SUB_Horizonte_EN_v01.srt</t>
        </is>
      </c>
      <c r="Q9" s="23" t="inlineStr">
        <is>
          <t>Revisión de sincronía en curso.</t>
        </is>
      </c>
      <c r="R9" s="25">
        <f>IF(COUNTA(A9:Q9)=0,"",IF(I9="","",IF(OR(M9="Integrado",M9="No aplica"),"",I9-TODAY())))</f>
        <v/>
      </c>
      <c r="S9" s="26">
        <f>IF(COUNTA(A9:Q9)=0,"",IF(A9="","Falta ID",IF(COUNTIF($A$8:$A$207,A9)&gt;1,"ID duplicado",IF(B9="","Falta tipo",IF(C9="","Falta pieza o escena",IF(D9="","Falta texto o descripción",IF(E9="","Falta idioma",IF(F9="","Falta formato",IF(H9="","Falta responsable",IF(I9="","Falta fecha objetivo",IF(J9="","Falta estado de revisión",IF(M9="","Falta estado de integración",IF(O9="","Falta versión",IF(AND(B9="Subtítulo",OR(F9="PNG",F9="PSD",F9="AI",F9="MOV con alfa",F9="MOGRT")),"Formato incompatible con subtítulo",IF(AND(B9="Grafismo",OR(F9="SRT",F9="VTT",F9="STL")),"Formato incompatible con grafismo",IF(AND(OR(J9="Aprobado",J9="Cambios solicitados"),K9=""),"Falta revisor/a",IF(AND(OR(J9="Aprobado",J9="Cambios solicitados"),L9=""),"Falta fecha de revisión",IF(AND(L9&lt;&gt;"",J9="Pendiente"),"Revisar fecha y estado de revisión",IF(AND(M9="Integrado",N9=""),"Falta fecha de integración",IF(AND(N9&lt;&gt;"",M9&lt;&gt;"Integrado"),"Revisar fecha y estado de integración",IF(AND(L9&lt;&gt;"",I9&lt;&gt;"",L9&gt;I9),"Revisión posterior a la fecha objetivo",IF(AND(N9&lt;&gt;"",L9&lt;&gt;"",N9&lt;L9),"Integración anterior a la revisión","Correcto"))))))))))))))))))))))</f>
        <v/>
      </c>
      <c r="T9" s="27">
        <f>IF(COUNTA(A9:Q9)=0,"",IF(M9="Integrado",1,IF(M9="En pruebas",0.9,IF(J9="Aprobado",0.75,IF(J9="Cambios solicitados",0.6,IF(J9="En revisión",0.5,IF(J9="En preparación",0.25,IF(J9="Pendiente",0,0))))))))</f>
        <v/>
      </c>
    </row>
    <row r="10" ht="30" customHeight="1">
      <c r="A10" s="21" t="inlineStr">
        <is>
          <t>SUB-002-CA</t>
        </is>
      </c>
      <c r="B10" s="22" t="inlineStr">
        <is>
          <t>Subtítulo</t>
        </is>
      </c>
      <c r="C10" s="22" t="inlineStr">
        <is>
          <t>Entrevista de estudio</t>
        </is>
      </c>
      <c r="D10" s="23" t="inlineStr">
        <is>
          <t>Presentación de la invitada</t>
        </is>
      </c>
      <c r="E10" s="22" t="inlineStr">
        <is>
          <t>Catalán</t>
        </is>
      </c>
      <c r="F10" s="22" t="inlineStr">
        <is>
          <t>VTT</t>
        </is>
      </c>
      <c r="G10" s="22" t="inlineStr">
        <is>
          <t>00:01:16:03–00:01:29:11</t>
        </is>
      </c>
      <c r="H10" s="22" t="inlineStr">
        <is>
          <t>Equipo Lumen</t>
        </is>
      </c>
      <c r="I10" s="24" t="n">
        <v>46279</v>
      </c>
      <c r="J10" s="22" t="inlineStr">
        <is>
          <t>En preparación</t>
        </is>
      </c>
      <c r="K10" s="22" t="n"/>
      <c r="L10" s="24" t="n"/>
      <c r="M10" s="22" t="inlineStr">
        <is>
          <t>Pendiente</t>
        </is>
      </c>
      <c r="N10" s="24" t="n"/>
      <c r="O10" s="21" t="inlineStr">
        <is>
          <t>v01</t>
        </is>
      </c>
      <c r="P10" s="21" t="inlineStr">
        <is>
          <t>SUB_Entrevista_CA_v01.vtt</t>
        </is>
      </c>
      <c r="Q10" s="23" t="inlineStr">
        <is>
          <t>Mantener nombres propios sin traducir.</t>
        </is>
      </c>
      <c r="R10" s="25">
        <f>IF(COUNTA(A10:Q10)=0,"",IF(I10="","",IF(OR(M10="Integrado",M10="No aplica"),"",I10-TODAY())))</f>
        <v/>
      </c>
      <c r="S10" s="26">
        <f>IF(COUNTA(A10:Q10)=0,"",IF(A10="","Falta ID",IF(COUNTIF($A$8:$A$207,A10)&gt;1,"ID duplicado",IF(B10="","Falta tipo",IF(C10="","Falta pieza o escena",IF(D10="","Falta texto o descripción",IF(E10="","Falta idioma",IF(F10="","Falta formato",IF(H10="","Falta responsable",IF(I10="","Falta fecha objetivo",IF(J10="","Falta estado de revisión",IF(M10="","Falta estado de integración",IF(O10="","Falta versión",IF(AND(B10="Subtítulo",OR(F10="PNG",F10="PSD",F10="AI",F10="MOV con alfa",F10="MOGRT")),"Formato incompatible con subtítulo",IF(AND(B10="Grafismo",OR(F10="SRT",F10="VTT",F10="STL")),"Formato incompatible con grafismo",IF(AND(OR(J10="Aprobado",J10="Cambios solicitados"),K10=""),"Falta revisor/a",IF(AND(OR(J10="Aprobado",J10="Cambios solicitados"),L10=""),"Falta fecha de revisión",IF(AND(L10&lt;&gt;"",J10="Pendiente"),"Revisar fecha y estado de revisión",IF(AND(M10="Integrado",N10=""),"Falta fecha de integración",IF(AND(N10&lt;&gt;"",M10&lt;&gt;"Integrado"),"Revisar fecha y estado de integración",IF(AND(L10&lt;&gt;"",I10&lt;&gt;"",L10&gt;I10),"Revisión posterior a la fecha objetivo",IF(AND(N10&lt;&gt;"",L10&lt;&gt;"",N10&lt;L10),"Integración anterior a la revisión","Correcto"))))))))))))))))))))))</f>
        <v/>
      </c>
      <c r="T10" s="27">
        <f>IF(COUNTA(A10:Q10)=0,"",IF(M10="Integrado",1,IF(M10="En pruebas",0.9,IF(J10="Aprobado",0.75,IF(J10="Cambios solicitados",0.6,IF(J10="En revisión",0.5,IF(J10="En preparación",0.25,IF(J10="Pendiente",0,0))))))))</f>
        <v/>
      </c>
    </row>
    <row r="11" ht="30" customHeight="1">
      <c r="A11" s="21" t="inlineStr">
        <is>
          <t>SUB-003-ES</t>
        </is>
      </c>
      <c r="B11" s="22" t="inlineStr">
        <is>
          <t>Subtítulo</t>
        </is>
      </c>
      <c r="C11" s="22" t="inlineStr">
        <is>
          <t>Pieza para redes 01</t>
        </is>
      </c>
      <c r="D11" s="23" t="inlineStr">
        <is>
          <t>Mensaje final y llamada a la acción</t>
        </is>
      </c>
      <c r="E11" s="22" t="inlineStr">
        <is>
          <t>Español</t>
        </is>
      </c>
      <c r="F11" s="22" t="inlineStr">
        <is>
          <t>Texto incrustado</t>
        </is>
      </c>
      <c r="G11" s="22" t="inlineStr">
        <is>
          <t>00:00:24:00–00:00:29:20</t>
        </is>
      </c>
      <c r="H11" s="22" t="inlineStr">
        <is>
          <t>Alba Ríos</t>
        </is>
      </c>
      <c r="I11" s="24" t="n">
        <v>46272</v>
      </c>
      <c r="J11" s="22" t="inlineStr">
        <is>
          <t>Aprobado</t>
        </is>
      </c>
      <c r="K11" s="22" t="inlineStr">
        <is>
          <t>Nora Vidal</t>
        </is>
      </c>
      <c r="L11" s="24" t="n">
        <v>46271</v>
      </c>
      <c r="M11" s="22" t="inlineStr">
        <is>
          <t>En pruebas</t>
        </is>
      </c>
      <c r="N11" s="24" t="n"/>
      <c r="O11" s="21" t="inlineStr">
        <is>
          <t>v03</t>
        </is>
      </c>
      <c r="P11" s="21" t="inlineStr">
        <is>
          <t>REDES01_texto_ES_v03.txt</t>
        </is>
      </c>
      <c r="Q11" s="23" t="inlineStr">
        <is>
          <t>Pendiente de comprobar la zona segura.</t>
        </is>
      </c>
      <c r="R11" s="25">
        <f>IF(COUNTA(A11:Q11)=0,"",IF(I11="","",IF(OR(M11="Integrado",M11="No aplica"),"",I11-TODAY())))</f>
        <v/>
      </c>
      <c r="S11" s="26">
        <f>IF(COUNTA(A11:Q11)=0,"",IF(A11="","Falta ID",IF(COUNTIF($A$8:$A$207,A11)&gt;1,"ID duplicado",IF(B11="","Falta tipo",IF(C11="","Falta pieza o escena",IF(D11="","Falta texto o descripción",IF(E11="","Falta idioma",IF(F11="","Falta formato",IF(H11="","Falta responsable",IF(I11="","Falta fecha objetivo",IF(J11="","Falta estado de revisión",IF(M11="","Falta estado de integración",IF(O11="","Falta versión",IF(AND(B11="Subtítulo",OR(F11="PNG",F11="PSD",F11="AI",F11="MOV con alfa",F11="MOGRT")),"Formato incompatible con subtítulo",IF(AND(B11="Grafismo",OR(F11="SRT",F11="VTT",F11="STL")),"Formato incompatible con grafismo",IF(AND(OR(J11="Aprobado",J11="Cambios solicitados"),K11=""),"Falta revisor/a",IF(AND(OR(J11="Aprobado",J11="Cambios solicitados"),L11=""),"Falta fecha de revisión",IF(AND(L11&lt;&gt;"",J11="Pendiente"),"Revisar fecha y estado de revisión",IF(AND(M11="Integrado",N11=""),"Falta fecha de integración",IF(AND(N11&lt;&gt;"",M11&lt;&gt;"Integrado"),"Revisar fecha y estado de integración",IF(AND(L11&lt;&gt;"",I11&lt;&gt;"",L11&gt;I11),"Revisión posterior a la fecha objetivo",IF(AND(N11&lt;&gt;"",L11&lt;&gt;"",N11&lt;L11),"Integración anterior a la revisión","Correcto"))))))))))))))))))))))</f>
        <v/>
      </c>
      <c r="T11" s="27">
        <f>IF(COUNTA(A11:Q11)=0,"",IF(M11="Integrado",1,IF(M11="En pruebas",0.9,IF(J11="Aprobado",0.75,IF(J11="Cambios solicitados",0.6,IF(J11="En revisión",0.5,IF(J11="En preparación",0.25,IF(J11="Pendiente",0,0))))))))</f>
        <v/>
      </c>
    </row>
    <row r="12" ht="30" customHeight="1">
      <c r="A12" s="21" t="inlineStr">
        <is>
          <t>SUB-004-GL</t>
        </is>
      </c>
      <c r="B12" s="22" t="inlineStr">
        <is>
          <t>Subtítulo</t>
        </is>
      </c>
      <c r="C12" s="22" t="inlineStr">
        <is>
          <t>Testimonio del taller</t>
        </is>
      </c>
      <c r="D12" s="23" t="inlineStr">
        <is>
          <t>Declaración completa</t>
        </is>
      </c>
      <c r="E12" s="22" t="inlineStr">
        <is>
          <t>Gallego</t>
        </is>
      </c>
      <c r="F12" s="22" t="inlineStr">
        <is>
          <t>STL</t>
        </is>
      </c>
      <c r="G12" s="22" t="inlineStr">
        <is>
          <t>00:02:08:02–00:02:41:09</t>
        </is>
      </c>
      <c r="H12" s="22" t="inlineStr">
        <is>
          <t>Teo Marín</t>
        </is>
      </c>
      <c r="I12" s="24" t="n">
        <v>46283</v>
      </c>
      <c r="J12" s="22" t="inlineStr">
        <is>
          <t>Pendiente</t>
        </is>
      </c>
      <c r="K12" s="22" t="n"/>
      <c r="L12" s="24" t="n"/>
      <c r="M12" s="22" t="inlineStr">
        <is>
          <t>Pendiente</t>
        </is>
      </c>
      <c r="N12" s="24" t="n"/>
      <c r="O12" s="21" t="inlineStr">
        <is>
          <t>v01</t>
        </is>
      </c>
      <c r="P12" s="21" t="inlineStr">
        <is>
          <t>SUB_Taller_GL_v01.stl</t>
        </is>
      </c>
      <c r="Q12" s="23" t="inlineStr">
        <is>
          <t>A la espera del bloqueo de montaje.</t>
        </is>
      </c>
      <c r="R12" s="25">
        <f>IF(COUNTA(A12:Q12)=0,"",IF(I12="","",IF(OR(M12="Integrado",M12="No aplica"),"",I12-TODAY())))</f>
        <v/>
      </c>
      <c r="S12" s="26">
        <f>IF(COUNTA(A12:Q12)=0,"",IF(A12="","Falta ID",IF(COUNTIF($A$8:$A$207,A12)&gt;1,"ID duplicado",IF(B12="","Falta tipo",IF(C12="","Falta pieza o escena",IF(D12="","Falta texto o descripción",IF(E12="","Falta idioma",IF(F12="","Falta formato",IF(H12="","Falta responsable",IF(I12="","Falta fecha objetivo",IF(J12="","Falta estado de revisión",IF(M12="","Falta estado de integración",IF(O12="","Falta versión",IF(AND(B12="Subtítulo",OR(F12="PNG",F12="PSD",F12="AI",F12="MOV con alfa",F12="MOGRT")),"Formato incompatible con subtítulo",IF(AND(B12="Grafismo",OR(F12="SRT",F12="VTT",F12="STL")),"Formato incompatible con grafismo",IF(AND(OR(J12="Aprobado",J12="Cambios solicitados"),K12=""),"Falta revisor/a",IF(AND(OR(J12="Aprobado",J12="Cambios solicitados"),L12=""),"Falta fecha de revisión",IF(AND(L12&lt;&gt;"",J12="Pendiente"),"Revisar fecha y estado de revisión",IF(AND(M12="Integrado",N12=""),"Falta fecha de integración",IF(AND(N12&lt;&gt;"",M12&lt;&gt;"Integrado"),"Revisar fecha y estado de integración",IF(AND(L12&lt;&gt;"",I12&lt;&gt;"",L12&gt;I12),"Revisión posterior a la fecha objetivo",IF(AND(N12&lt;&gt;"",L12&lt;&gt;"",N12&lt;L12),"Integración anterior a la revisión","Correcto"))))))))))))))))))))))</f>
        <v/>
      </c>
      <c r="T12" s="27">
        <f>IF(COUNTA(A12:Q12)=0,"",IF(M12="Integrado",1,IF(M12="En pruebas",0.9,IF(J12="Aprobado",0.75,IF(J12="Cambios solicitados",0.6,IF(J12="En revisión",0.5,IF(J12="En preparación",0.25,IF(J12="Pendiente",0,0))))))))</f>
        <v/>
      </c>
    </row>
    <row r="13" ht="30" customHeight="1">
      <c r="A13" s="21" t="inlineStr">
        <is>
          <t>GRA-001</t>
        </is>
      </c>
      <c r="B13" s="22" t="inlineStr">
        <is>
          <t>Grafismo</t>
        </is>
      </c>
      <c r="C13" s="22" t="inlineStr">
        <is>
          <t>Cabecera principal</t>
        </is>
      </c>
      <c r="D13" s="23" t="inlineStr">
        <is>
          <t>Título «Horizonte de Papel»</t>
        </is>
      </c>
      <c r="E13" s="22" t="inlineStr">
        <is>
          <t>Sin idioma</t>
        </is>
      </c>
      <c r="F13" s="22" t="inlineStr">
        <is>
          <t>MOV con alfa</t>
        </is>
      </c>
      <c r="G13" s="22" t="inlineStr">
        <is>
          <t>00:00:00:00–00:00:05:12</t>
        </is>
      </c>
      <c r="H13" s="22" t="inlineStr">
        <is>
          <t>Inés Prado</t>
        </is>
      </c>
      <c r="I13" s="24" t="n">
        <v>46267</v>
      </c>
      <c r="J13" s="22" t="inlineStr">
        <is>
          <t>Aprobado</t>
        </is>
      </c>
      <c r="K13" s="22" t="inlineStr">
        <is>
          <t>Leo Sanz</t>
        </is>
      </c>
      <c r="L13" s="24" t="n">
        <v>46266</v>
      </c>
      <c r="M13" s="22" t="inlineStr">
        <is>
          <t>Integrado</t>
        </is>
      </c>
      <c r="N13" s="24" t="n">
        <v>46267</v>
      </c>
      <c r="O13" s="21" t="inlineStr">
        <is>
          <t>v04</t>
        </is>
      </c>
      <c r="P13" s="21" t="inlineStr">
        <is>
          <t>GRA_Cabecera_v04.mov</t>
        </is>
      </c>
      <c r="Q13" s="23" t="inlineStr">
        <is>
          <t>Integrado en el máster ficticio A.</t>
        </is>
      </c>
      <c r="R13" s="25">
        <f>IF(COUNTA(A13:Q13)=0,"",IF(I13="","",IF(OR(M13="Integrado",M13="No aplica"),"",I13-TODAY())))</f>
        <v/>
      </c>
      <c r="S13" s="26">
        <f>IF(COUNTA(A13:Q13)=0,"",IF(A13="","Falta ID",IF(COUNTIF($A$8:$A$207,A13)&gt;1,"ID duplicado",IF(B13="","Falta tipo",IF(C13="","Falta pieza o escena",IF(D13="","Falta texto o descripción",IF(E13="","Falta idioma",IF(F13="","Falta formato",IF(H13="","Falta responsable",IF(I13="","Falta fecha objetivo",IF(J13="","Falta estado de revisión",IF(M13="","Falta estado de integración",IF(O13="","Falta versión",IF(AND(B13="Subtítulo",OR(F13="PNG",F13="PSD",F13="AI",F13="MOV con alfa",F13="MOGRT")),"Formato incompatible con subtítulo",IF(AND(B13="Grafismo",OR(F13="SRT",F13="VTT",F13="STL")),"Formato incompatible con grafismo",IF(AND(OR(J13="Aprobado",J13="Cambios solicitados"),K13=""),"Falta revisor/a",IF(AND(OR(J13="Aprobado",J13="Cambios solicitados"),L13=""),"Falta fecha de revisión",IF(AND(L13&lt;&gt;"",J13="Pendiente"),"Revisar fecha y estado de revisión",IF(AND(M13="Integrado",N13=""),"Falta fecha de integración",IF(AND(N13&lt;&gt;"",M13&lt;&gt;"Integrado"),"Revisar fecha y estado de integración",IF(AND(L13&lt;&gt;"",I13&lt;&gt;"",L13&gt;I13),"Revisión posterior a la fecha objetivo",IF(AND(N13&lt;&gt;"",L13&lt;&gt;"",N13&lt;L13),"Integración anterior a la revisión","Correcto"))))))))))))))))))))))</f>
        <v/>
      </c>
      <c r="T13" s="27">
        <f>IF(COUNTA(A13:Q13)=0,"",IF(M13="Integrado",1,IF(M13="En pruebas",0.9,IF(J13="Aprobado",0.75,IF(J13="Cambios solicitados",0.6,IF(J13="En revisión",0.5,IF(J13="En preparación",0.25,IF(J13="Pendiente",0,0))))))))</f>
        <v/>
      </c>
    </row>
    <row r="14" ht="30" customHeight="1">
      <c r="A14" s="21" t="inlineStr">
        <is>
          <t>GRA-002-ES</t>
        </is>
      </c>
      <c r="B14" s="22" t="inlineStr">
        <is>
          <t>Grafismo</t>
        </is>
      </c>
      <c r="C14" s="22" t="inlineStr">
        <is>
          <t>Rótulo de invitada</t>
        </is>
      </c>
      <c r="D14" s="23" t="inlineStr">
        <is>
          <t>Nora Beltrán — artista visual ficticia</t>
        </is>
      </c>
      <c r="E14" s="22" t="inlineStr">
        <is>
          <t>Español</t>
        </is>
      </c>
      <c r="F14" s="22" t="inlineStr">
        <is>
          <t>PNG</t>
        </is>
      </c>
      <c r="G14" s="22" t="inlineStr">
        <is>
          <t>00:01:15:20</t>
        </is>
      </c>
      <c r="H14" s="22" t="inlineStr">
        <is>
          <t>Joel Navas</t>
        </is>
      </c>
      <c r="I14" s="24" t="n">
        <v>46274</v>
      </c>
      <c r="J14" s="22" t="inlineStr">
        <is>
          <t>En revisión</t>
        </is>
      </c>
      <c r="K14" s="22" t="inlineStr">
        <is>
          <t>Nora Vidal</t>
        </is>
      </c>
      <c r="L14" s="24" t="n"/>
      <c r="M14" s="22" t="inlineStr">
        <is>
          <t>Pendiente</t>
        </is>
      </c>
      <c r="N14" s="24" t="n"/>
      <c r="O14" s="21" t="inlineStr">
        <is>
          <t>v02</t>
        </is>
      </c>
      <c r="P14" s="21" t="inlineStr">
        <is>
          <t>GRA_RotuloInvitada_ES_v02.png</t>
        </is>
      </c>
      <c r="Q14" s="23" t="inlineStr">
        <is>
          <t>Comprobar el contraste sobre el plano.</t>
        </is>
      </c>
      <c r="R14" s="25">
        <f>IF(COUNTA(A14:Q14)=0,"",IF(I14="","",IF(OR(M14="Integrado",M14="No aplica"),"",I14-TODAY())))</f>
        <v/>
      </c>
      <c r="S14" s="26">
        <f>IF(COUNTA(A14:Q14)=0,"",IF(A14="","Falta ID",IF(COUNTIF($A$8:$A$207,A14)&gt;1,"ID duplicado",IF(B14="","Falta tipo",IF(C14="","Falta pieza o escena",IF(D14="","Falta texto o descripción",IF(E14="","Falta idioma",IF(F14="","Falta formato",IF(H14="","Falta responsable",IF(I14="","Falta fecha objetivo",IF(J14="","Falta estado de revisión",IF(M14="","Falta estado de integración",IF(O14="","Falta versión",IF(AND(B14="Subtítulo",OR(F14="PNG",F14="PSD",F14="AI",F14="MOV con alfa",F14="MOGRT")),"Formato incompatible con subtítulo",IF(AND(B14="Grafismo",OR(F14="SRT",F14="VTT",F14="STL")),"Formato incompatible con grafismo",IF(AND(OR(J14="Aprobado",J14="Cambios solicitados"),K14=""),"Falta revisor/a",IF(AND(OR(J14="Aprobado",J14="Cambios solicitados"),L14=""),"Falta fecha de revisión",IF(AND(L14&lt;&gt;"",J14="Pendiente"),"Revisar fecha y estado de revisión",IF(AND(M14="Integrado",N14=""),"Falta fecha de integración",IF(AND(N14&lt;&gt;"",M14&lt;&gt;"Integrado"),"Revisar fecha y estado de integración",IF(AND(L14&lt;&gt;"",I14&lt;&gt;"",L14&gt;I14),"Revisión posterior a la fecha objetivo",IF(AND(N14&lt;&gt;"",L14&lt;&gt;"",N14&lt;L14),"Integración anterior a la revisión","Correcto"))))))))))))))))))))))</f>
        <v/>
      </c>
      <c r="T14" s="27">
        <f>IF(COUNTA(A14:Q14)=0,"",IF(M14="Integrado",1,IF(M14="En pruebas",0.9,IF(J14="Aprobado",0.75,IF(J14="Cambios solicitados",0.6,IF(J14="En revisión",0.5,IF(J14="En preparación",0.25,IF(J14="Pendiente",0,0))))))))</f>
        <v/>
      </c>
    </row>
    <row r="15" ht="30" customHeight="1">
      <c r="A15" s="21" t="inlineStr">
        <is>
          <t>GRA-002-EN</t>
        </is>
      </c>
      <c r="B15" s="22" t="inlineStr">
        <is>
          <t>Grafismo</t>
        </is>
      </c>
      <c r="C15" s="22" t="inlineStr">
        <is>
          <t>Rótulo de invitada</t>
        </is>
      </c>
      <c r="D15" s="23" t="inlineStr">
        <is>
          <t>Nora Beltrán — artista visual ficticia</t>
        </is>
      </c>
      <c r="E15" s="22" t="inlineStr">
        <is>
          <t>Inglés</t>
        </is>
      </c>
      <c r="F15" s="22" t="inlineStr">
        <is>
          <t>PNG</t>
        </is>
      </c>
      <c r="G15" s="22" t="inlineStr">
        <is>
          <t>00:01:15:20</t>
        </is>
      </c>
      <c r="H15" s="22" t="inlineStr">
        <is>
          <t>Joel Navas</t>
        </is>
      </c>
      <c r="I15" s="24" t="n">
        <v>46277</v>
      </c>
      <c r="J15" s="22" t="inlineStr">
        <is>
          <t>En preparación</t>
        </is>
      </c>
      <c r="K15" s="22" t="n"/>
      <c r="L15" s="24" t="n"/>
      <c r="M15" s="22" t="inlineStr">
        <is>
          <t>Pendiente</t>
        </is>
      </c>
      <c r="N15" s="24" t="n"/>
      <c r="O15" s="21" t="inlineStr">
        <is>
          <t>v01</t>
        </is>
      </c>
      <c r="P15" s="21" t="inlineStr">
        <is>
          <t>GRA_RotuloInvitada_EN_v01.png</t>
        </is>
      </c>
      <c r="Q15" s="23" t="inlineStr">
        <is>
          <t>Adaptar la longitud de la segunda línea.</t>
        </is>
      </c>
      <c r="R15" s="25">
        <f>IF(COUNTA(A15:Q15)=0,"",IF(I15="","",IF(OR(M15="Integrado",M15="No aplica"),"",I15-TODAY())))</f>
        <v/>
      </c>
      <c r="S15" s="26">
        <f>IF(COUNTA(A15:Q15)=0,"",IF(A15="","Falta ID",IF(COUNTIF($A$8:$A$207,A15)&gt;1,"ID duplicado",IF(B15="","Falta tipo",IF(C15="","Falta pieza o escena",IF(D15="","Falta texto o descripción",IF(E15="","Falta idioma",IF(F15="","Falta formato",IF(H15="","Falta responsable",IF(I15="","Falta fecha objetivo",IF(J15="","Falta estado de revisión",IF(M15="","Falta estado de integración",IF(O15="","Falta versión",IF(AND(B15="Subtítulo",OR(F15="PNG",F15="PSD",F15="AI",F15="MOV con alfa",F15="MOGRT")),"Formato incompatible con subtítulo",IF(AND(B15="Grafismo",OR(F15="SRT",F15="VTT",F15="STL")),"Formato incompatible con grafismo",IF(AND(OR(J15="Aprobado",J15="Cambios solicitados"),K15=""),"Falta revisor/a",IF(AND(OR(J15="Aprobado",J15="Cambios solicitados"),L15=""),"Falta fecha de revisión",IF(AND(L15&lt;&gt;"",J15="Pendiente"),"Revisar fecha y estado de revisión",IF(AND(M15="Integrado",N15=""),"Falta fecha de integración",IF(AND(N15&lt;&gt;"",M15&lt;&gt;"Integrado"),"Revisar fecha y estado de integración",IF(AND(L15&lt;&gt;"",I15&lt;&gt;"",L15&gt;I15),"Revisión posterior a la fecha objetivo",IF(AND(N15&lt;&gt;"",L15&lt;&gt;"",N15&lt;L15),"Integración anterior a la revisión","Correcto"))))))))))))))))))))))</f>
        <v/>
      </c>
      <c r="T15" s="27">
        <f>IF(COUNTA(A15:Q15)=0,"",IF(M15="Integrado",1,IF(M15="En pruebas",0.9,IF(J15="Aprobado",0.75,IF(J15="Cambios solicitados",0.6,IF(J15="En revisión",0.5,IF(J15="En preparación",0.25,IF(J15="Pendiente",0,0))))))))</f>
        <v/>
      </c>
    </row>
    <row r="16" ht="30" customHeight="1">
      <c r="A16" s="21" t="inlineStr">
        <is>
          <t>GRA-003</t>
        </is>
      </c>
      <c r="B16" s="22" t="inlineStr">
        <is>
          <t>Grafismo</t>
        </is>
      </c>
      <c r="C16" s="22" t="inlineStr">
        <is>
          <t>Mapa de localización</t>
        </is>
      </c>
      <c r="D16" s="23" t="inlineStr">
        <is>
          <t>Mapa animado de Puerto Niebla, lugar ficticio</t>
        </is>
      </c>
      <c r="E16" s="22" t="inlineStr">
        <is>
          <t>Sin idioma</t>
        </is>
      </c>
      <c r="F16" s="22" t="inlineStr">
        <is>
          <t>MOGRT</t>
        </is>
      </c>
      <c r="G16" s="22" t="inlineStr">
        <is>
          <t>00:03:44:08–00:03:51:00</t>
        </is>
      </c>
      <c r="H16" s="22" t="inlineStr">
        <is>
          <t>Inés Prado</t>
        </is>
      </c>
      <c r="I16" s="24" t="n">
        <v>46281</v>
      </c>
      <c r="J16" s="22" t="inlineStr">
        <is>
          <t>Pendiente</t>
        </is>
      </c>
      <c r="K16" s="22" t="n"/>
      <c r="L16" s="24" t="n"/>
      <c r="M16" s="22" t="inlineStr">
        <is>
          <t>Pendiente</t>
        </is>
      </c>
      <c r="N16" s="24" t="n"/>
      <c r="O16" s="21" t="inlineStr">
        <is>
          <t>v01</t>
        </is>
      </c>
      <c r="P16" s="21" t="inlineStr">
        <is>
          <t>GRA_MapaPuertoNiebla_v01.mogrt</t>
        </is>
      </c>
      <c r="Q16" s="23" t="inlineStr">
        <is>
          <t>Falta confirmar la duración en montaje.</t>
        </is>
      </c>
      <c r="R16" s="25">
        <f>IF(COUNTA(A16:Q16)=0,"",IF(I16="","",IF(OR(M16="Integrado",M16="No aplica"),"",I16-TODAY())))</f>
        <v/>
      </c>
      <c r="S16" s="26">
        <f>IF(COUNTA(A16:Q16)=0,"",IF(A16="","Falta ID",IF(COUNTIF($A$8:$A$207,A16)&gt;1,"ID duplicado",IF(B16="","Falta tipo",IF(C16="","Falta pieza o escena",IF(D16="","Falta texto o descripción",IF(E16="","Falta idioma",IF(F16="","Falta formato",IF(H16="","Falta responsable",IF(I16="","Falta fecha objetivo",IF(J16="","Falta estado de revisión",IF(M16="","Falta estado de integración",IF(O16="","Falta versión",IF(AND(B16="Subtítulo",OR(F16="PNG",F16="PSD",F16="AI",F16="MOV con alfa",F16="MOGRT")),"Formato incompatible con subtítulo",IF(AND(B16="Grafismo",OR(F16="SRT",F16="VTT",F16="STL")),"Formato incompatible con grafismo",IF(AND(OR(J16="Aprobado",J16="Cambios solicitados"),K16=""),"Falta revisor/a",IF(AND(OR(J16="Aprobado",J16="Cambios solicitados"),L16=""),"Falta fecha de revisión",IF(AND(L16&lt;&gt;"",J16="Pendiente"),"Revisar fecha y estado de revisión",IF(AND(M16="Integrado",N16=""),"Falta fecha de integración",IF(AND(N16&lt;&gt;"",M16&lt;&gt;"Integrado"),"Revisar fecha y estado de integración",IF(AND(L16&lt;&gt;"",I16&lt;&gt;"",L16&gt;I16),"Revisión posterior a la fecha objetivo",IF(AND(N16&lt;&gt;"",L16&lt;&gt;"",N16&lt;L16),"Integración anterior a la revisión","Correcto"))))))))))))))))))))))</f>
        <v/>
      </c>
      <c r="T16" s="27">
        <f>IF(COUNTA(A16:Q16)=0,"",IF(M16="Integrado",1,IF(M16="En pruebas",0.9,IF(J16="Aprobado",0.75,IF(J16="Cambios solicitados",0.6,IF(J16="En revisión",0.5,IF(J16="En preparación",0.25,IF(J16="Pendiente",0,0))))))))</f>
        <v/>
      </c>
    </row>
    <row r="17" ht="30" customHeight="1">
      <c r="A17" s="21" t="inlineStr">
        <is>
          <t>GRA-004-ES</t>
        </is>
      </c>
      <c r="B17" s="22" t="inlineStr">
        <is>
          <t>Grafismo</t>
        </is>
      </c>
      <c r="C17" s="22" t="inlineStr">
        <is>
          <t>Cartela final</t>
        </is>
      </c>
      <c r="D17" s="23" t="inlineStr">
        <is>
          <t>Producción ficticia de Estudio Cometa</t>
        </is>
      </c>
      <c r="E17" s="22" t="inlineStr">
        <is>
          <t>Español</t>
        </is>
      </c>
      <c r="F17" s="22" t="inlineStr">
        <is>
          <t>AI</t>
        </is>
      </c>
      <c r="G17" s="22" t="inlineStr">
        <is>
          <t>00:05:58:00–00:06:03:00</t>
        </is>
      </c>
      <c r="H17" s="22" t="inlineStr">
        <is>
          <t>Joel Navas</t>
        </is>
      </c>
      <c r="I17" s="24" t="n">
        <v>46270</v>
      </c>
      <c r="J17" s="22" t="inlineStr">
        <is>
          <t>Aprobado</t>
        </is>
      </c>
      <c r="K17" s="22" t="inlineStr">
        <is>
          <t>Leo Sanz</t>
        </is>
      </c>
      <c r="L17" s="24" t="n">
        <v>46269</v>
      </c>
      <c r="M17" s="22" t="inlineStr">
        <is>
          <t>Pendiente</t>
        </is>
      </c>
      <c r="N17" s="24" t="n"/>
      <c r="O17" s="21" t="inlineStr">
        <is>
          <t>v03</t>
        </is>
      </c>
      <c r="P17" s="21" t="inlineStr">
        <is>
          <t>GRA_CartelaFinal_ES_v03.ai</t>
        </is>
      </c>
      <c r="Q17" s="23" t="inlineStr">
        <is>
          <t>Aprobada; falta la exportación final.</t>
        </is>
      </c>
      <c r="R17" s="25">
        <f>IF(COUNTA(A17:Q17)=0,"",IF(I17="","",IF(OR(M17="Integrado",M17="No aplica"),"",I17-TODAY())))</f>
        <v/>
      </c>
      <c r="S17" s="26">
        <f>IF(COUNTA(A17:Q17)=0,"",IF(A17="","Falta ID",IF(COUNTIF($A$8:$A$207,A17)&gt;1,"ID duplicado",IF(B17="","Falta tipo",IF(C17="","Falta pieza o escena",IF(D17="","Falta texto o descripción",IF(E17="","Falta idioma",IF(F17="","Falta formato",IF(H17="","Falta responsable",IF(I17="","Falta fecha objetivo",IF(J17="","Falta estado de revisión",IF(M17="","Falta estado de integración",IF(O17="","Falta versión",IF(AND(B17="Subtítulo",OR(F17="PNG",F17="PSD",F17="AI",F17="MOV con alfa",F17="MOGRT")),"Formato incompatible con subtítulo",IF(AND(B17="Grafismo",OR(F17="SRT",F17="VTT",F17="STL")),"Formato incompatible con grafismo",IF(AND(OR(J17="Aprobado",J17="Cambios solicitados"),K17=""),"Falta revisor/a",IF(AND(OR(J17="Aprobado",J17="Cambios solicitados"),L17=""),"Falta fecha de revisión",IF(AND(L17&lt;&gt;"",J17="Pendiente"),"Revisar fecha y estado de revisión",IF(AND(M17="Integrado",N17=""),"Falta fecha de integración",IF(AND(N17&lt;&gt;"",M17&lt;&gt;"Integrado"),"Revisar fecha y estado de integración",IF(AND(L17&lt;&gt;"",I17&lt;&gt;"",L17&gt;I17),"Revisión posterior a la fecha objetivo",IF(AND(N17&lt;&gt;"",L17&lt;&gt;"",N17&lt;L17),"Integración anterior a la revisión","Correcto"))))))))))))))))))))))</f>
        <v/>
      </c>
      <c r="T17" s="27">
        <f>IF(COUNTA(A17:Q17)=0,"",IF(M17="Integrado",1,IF(M17="En pruebas",0.9,IF(J17="Aprobado",0.75,IF(J17="Cambios solicitados",0.6,IF(J17="En revisión",0.5,IF(J17="En preparación",0.25,IF(J17="Pendiente",0,0))))))))</f>
        <v/>
      </c>
    </row>
    <row r="18" ht="30" customHeight="1">
      <c r="A18" s="21" t="n"/>
      <c r="B18" s="22" t="n"/>
      <c r="C18" s="22" t="n"/>
      <c r="D18" s="23" t="n"/>
      <c r="E18" s="22" t="n"/>
      <c r="F18" s="22" t="n"/>
      <c r="G18" s="22" t="n"/>
      <c r="H18" s="22" t="n"/>
      <c r="I18" s="24" t="n"/>
      <c r="J18" s="22" t="n"/>
      <c r="K18" s="22" t="n"/>
      <c r="L18" s="24" t="n"/>
      <c r="M18" s="22" t="n"/>
      <c r="N18" s="24" t="n"/>
      <c r="O18" s="21" t="n"/>
      <c r="P18" s="21" t="n"/>
      <c r="Q18" s="23" t="n"/>
      <c r="R18" s="25">
        <f>IF(COUNTA(A18:Q18)=0,"",IF(I18="","",IF(OR(M18="Integrado",M18="No aplica"),"",I18-TODAY())))</f>
        <v/>
      </c>
      <c r="S18" s="26">
        <f>IF(COUNTA(A18:Q18)=0,"",IF(A18="","Falta ID",IF(COUNTIF($A$8:$A$207,A18)&gt;1,"ID duplicado",IF(B18="","Falta tipo",IF(C18="","Falta pieza o escena",IF(D18="","Falta texto o descripción",IF(E18="","Falta idioma",IF(F18="","Falta formato",IF(H18="","Falta responsable",IF(I18="","Falta fecha objetivo",IF(J18="","Falta estado de revisión",IF(M18="","Falta estado de integración",IF(O18="","Falta versión",IF(AND(B18="Subtítulo",OR(F18="PNG",F18="PSD",F18="AI",F18="MOV con alfa",F18="MOGRT")),"Formato incompatible con subtítulo",IF(AND(B18="Grafismo",OR(F18="SRT",F18="VTT",F18="STL")),"Formato incompatible con grafismo",IF(AND(OR(J18="Aprobado",J18="Cambios solicitados"),K18=""),"Falta revisor/a",IF(AND(OR(J18="Aprobado",J18="Cambios solicitados"),L18=""),"Falta fecha de revisión",IF(AND(L18&lt;&gt;"",J18="Pendiente"),"Revisar fecha y estado de revisión",IF(AND(M18="Integrado",N18=""),"Falta fecha de integración",IF(AND(N18&lt;&gt;"",M18&lt;&gt;"Integrado"),"Revisar fecha y estado de integración",IF(AND(L18&lt;&gt;"",I18&lt;&gt;"",L18&gt;I18),"Revisión posterior a la fecha objetivo",IF(AND(N18&lt;&gt;"",L18&lt;&gt;"",N18&lt;L18),"Integración anterior a la revisión","Correcto"))))))))))))))))))))))</f>
        <v/>
      </c>
      <c r="T18" s="27">
        <f>IF(COUNTA(A18:Q18)=0,"",IF(M18="Integrado",1,IF(M18="En pruebas",0.9,IF(J18="Aprobado",0.75,IF(J18="Cambios solicitados",0.6,IF(J18="En revisión",0.5,IF(J18="En preparación",0.25,IF(J18="Pendiente",0,0))))))))</f>
        <v/>
      </c>
    </row>
    <row r="19" ht="30" customHeight="1">
      <c r="A19" s="21" t="n"/>
      <c r="B19" s="22" t="n"/>
      <c r="C19" s="22" t="n"/>
      <c r="D19" s="23" t="n"/>
      <c r="E19" s="22" t="n"/>
      <c r="F19" s="22" t="n"/>
      <c r="G19" s="22" t="n"/>
      <c r="H19" s="22" t="n"/>
      <c r="I19" s="24" t="n"/>
      <c r="J19" s="22" t="n"/>
      <c r="K19" s="22" t="n"/>
      <c r="L19" s="24" t="n"/>
      <c r="M19" s="22" t="n"/>
      <c r="N19" s="24" t="n"/>
      <c r="O19" s="21" t="n"/>
      <c r="P19" s="21" t="n"/>
      <c r="Q19" s="23" t="n"/>
      <c r="R19" s="25">
        <f>IF(COUNTA(A19:Q19)=0,"",IF(I19="","",IF(OR(M19="Integrado",M19="No aplica"),"",I19-TODAY())))</f>
        <v/>
      </c>
      <c r="S19" s="26">
        <f>IF(COUNTA(A19:Q19)=0,"",IF(A19="","Falta ID",IF(COUNTIF($A$8:$A$207,A19)&gt;1,"ID duplicado",IF(B19="","Falta tipo",IF(C19="","Falta pieza o escena",IF(D19="","Falta texto o descripción",IF(E19="","Falta idioma",IF(F19="","Falta formato",IF(H19="","Falta responsable",IF(I19="","Falta fecha objetivo",IF(J19="","Falta estado de revisión",IF(M19="","Falta estado de integración",IF(O19="","Falta versión",IF(AND(B19="Subtítulo",OR(F19="PNG",F19="PSD",F19="AI",F19="MOV con alfa",F19="MOGRT")),"Formato incompatible con subtítulo",IF(AND(B19="Grafismo",OR(F19="SRT",F19="VTT",F19="STL")),"Formato incompatible con grafismo",IF(AND(OR(J19="Aprobado",J19="Cambios solicitados"),K19=""),"Falta revisor/a",IF(AND(OR(J19="Aprobado",J19="Cambios solicitados"),L19=""),"Falta fecha de revisión",IF(AND(L19&lt;&gt;"",J19="Pendiente"),"Revisar fecha y estado de revisión",IF(AND(M19="Integrado",N19=""),"Falta fecha de integración",IF(AND(N19&lt;&gt;"",M19&lt;&gt;"Integrado"),"Revisar fecha y estado de integración",IF(AND(L19&lt;&gt;"",I19&lt;&gt;"",L19&gt;I19),"Revisión posterior a la fecha objetivo",IF(AND(N19&lt;&gt;"",L19&lt;&gt;"",N19&lt;L19),"Integración anterior a la revisión","Correcto"))))))))))))))))))))))</f>
        <v/>
      </c>
      <c r="T19" s="27">
        <f>IF(COUNTA(A19:Q19)=0,"",IF(M19="Integrado",1,IF(M19="En pruebas",0.9,IF(J19="Aprobado",0.75,IF(J19="Cambios solicitados",0.6,IF(J19="En revisión",0.5,IF(J19="En preparación",0.25,IF(J19="Pendiente",0,0))))))))</f>
        <v/>
      </c>
    </row>
    <row r="20" ht="30" customHeight="1">
      <c r="A20" s="21" t="n"/>
      <c r="B20" s="22" t="n"/>
      <c r="C20" s="22" t="n"/>
      <c r="D20" s="23" t="n"/>
      <c r="E20" s="22" t="n"/>
      <c r="F20" s="22" t="n"/>
      <c r="G20" s="22" t="n"/>
      <c r="H20" s="22" t="n"/>
      <c r="I20" s="24" t="n"/>
      <c r="J20" s="22" t="n"/>
      <c r="K20" s="22" t="n"/>
      <c r="L20" s="24" t="n"/>
      <c r="M20" s="22" t="n"/>
      <c r="N20" s="24" t="n"/>
      <c r="O20" s="21" t="n"/>
      <c r="P20" s="21" t="n"/>
      <c r="Q20" s="23" t="n"/>
      <c r="R20" s="25">
        <f>IF(COUNTA(A20:Q20)=0,"",IF(I20="","",IF(OR(M20="Integrado",M20="No aplica"),"",I20-TODAY())))</f>
        <v/>
      </c>
      <c r="S20" s="26">
        <f>IF(COUNTA(A20:Q20)=0,"",IF(A20="","Falta ID",IF(COUNTIF($A$8:$A$207,A20)&gt;1,"ID duplicado",IF(B20="","Falta tipo",IF(C20="","Falta pieza o escena",IF(D20="","Falta texto o descripción",IF(E20="","Falta idioma",IF(F20="","Falta formato",IF(H20="","Falta responsable",IF(I20="","Falta fecha objetivo",IF(J20="","Falta estado de revisión",IF(M20="","Falta estado de integración",IF(O20="","Falta versión",IF(AND(B20="Subtítulo",OR(F20="PNG",F20="PSD",F20="AI",F20="MOV con alfa",F20="MOGRT")),"Formato incompatible con subtítulo",IF(AND(B20="Grafismo",OR(F20="SRT",F20="VTT",F20="STL")),"Formato incompatible con grafismo",IF(AND(OR(J20="Aprobado",J20="Cambios solicitados"),K20=""),"Falta revisor/a",IF(AND(OR(J20="Aprobado",J20="Cambios solicitados"),L20=""),"Falta fecha de revisión",IF(AND(L20&lt;&gt;"",J20="Pendiente"),"Revisar fecha y estado de revisión",IF(AND(M20="Integrado",N20=""),"Falta fecha de integración",IF(AND(N20&lt;&gt;"",M20&lt;&gt;"Integrado"),"Revisar fecha y estado de integración",IF(AND(L20&lt;&gt;"",I20&lt;&gt;"",L20&gt;I20),"Revisión posterior a la fecha objetivo",IF(AND(N20&lt;&gt;"",L20&lt;&gt;"",N20&lt;L20),"Integración anterior a la revisión","Correcto"))))))))))))))))))))))</f>
        <v/>
      </c>
      <c r="T20" s="27">
        <f>IF(COUNTA(A20:Q20)=0,"",IF(M20="Integrado",1,IF(M20="En pruebas",0.9,IF(J20="Aprobado",0.75,IF(J20="Cambios solicitados",0.6,IF(J20="En revisión",0.5,IF(J20="En preparación",0.25,IF(J20="Pendiente",0,0))))))))</f>
        <v/>
      </c>
    </row>
    <row r="21" ht="30" customHeight="1">
      <c r="A21" s="21" t="n"/>
      <c r="B21" s="22" t="n"/>
      <c r="C21" s="22" t="n"/>
      <c r="D21" s="23" t="n"/>
      <c r="E21" s="22" t="n"/>
      <c r="F21" s="22" t="n"/>
      <c r="G21" s="22" t="n"/>
      <c r="H21" s="22" t="n"/>
      <c r="I21" s="24" t="n"/>
      <c r="J21" s="22" t="n"/>
      <c r="K21" s="22" t="n"/>
      <c r="L21" s="24" t="n"/>
      <c r="M21" s="22" t="n"/>
      <c r="N21" s="24" t="n"/>
      <c r="O21" s="21" t="n"/>
      <c r="P21" s="21" t="n"/>
      <c r="Q21" s="23" t="n"/>
      <c r="R21" s="25">
        <f>IF(COUNTA(A21:Q21)=0,"",IF(I21="","",IF(OR(M21="Integrado",M21="No aplica"),"",I21-TODAY())))</f>
        <v/>
      </c>
      <c r="S21" s="26">
        <f>IF(COUNTA(A21:Q21)=0,"",IF(A21="","Falta ID",IF(COUNTIF($A$8:$A$207,A21)&gt;1,"ID duplicado",IF(B21="","Falta tipo",IF(C21="","Falta pieza o escena",IF(D21="","Falta texto o descripción",IF(E21="","Falta idioma",IF(F21="","Falta formato",IF(H21="","Falta responsable",IF(I21="","Falta fecha objetivo",IF(J21="","Falta estado de revisión",IF(M21="","Falta estado de integración",IF(O21="","Falta versión",IF(AND(B21="Subtítulo",OR(F21="PNG",F21="PSD",F21="AI",F21="MOV con alfa",F21="MOGRT")),"Formato incompatible con subtítulo",IF(AND(B21="Grafismo",OR(F21="SRT",F21="VTT",F21="STL")),"Formato incompatible con grafismo",IF(AND(OR(J21="Aprobado",J21="Cambios solicitados"),K21=""),"Falta revisor/a",IF(AND(OR(J21="Aprobado",J21="Cambios solicitados"),L21=""),"Falta fecha de revisión",IF(AND(L21&lt;&gt;"",J21="Pendiente"),"Revisar fecha y estado de revisión",IF(AND(M21="Integrado",N21=""),"Falta fecha de integración",IF(AND(N21&lt;&gt;"",M21&lt;&gt;"Integrado"),"Revisar fecha y estado de integración",IF(AND(L21&lt;&gt;"",I21&lt;&gt;"",L21&gt;I21),"Revisión posterior a la fecha objetivo",IF(AND(N21&lt;&gt;"",L21&lt;&gt;"",N21&lt;L21),"Integración anterior a la revisión","Correcto"))))))))))))))))))))))</f>
        <v/>
      </c>
      <c r="T21" s="27">
        <f>IF(COUNTA(A21:Q21)=0,"",IF(M21="Integrado",1,IF(M21="En pruebas",0.9,IF(J21="Aprobado",0.75,IF(J21="Cambios solicitados",0.6,IF(J21="En revisión",0.5,IF(J21="En preparación",0.25,IF(J21="Pendiente",0,0))))))))</f>
        <v/>
      </c>
    </row>
    <row r="22" ht="30" customHeight="1">
      <c r="A22" s="21" t="n"/>
      <c r="B22" s="22" t="n"/>
      <c r="C22" s="22" t="n"/>
      <c r="D22" s="23" t="n"/>
      <c r="E22" s="22" t="n"/>
      <c r="F22" s="22" t="n"/>
      <c r="G22" s="22" t="n"/>
      <c r="H22" s="22" t="n"/>
      <c r="I22" s="24" t="n"/>
      <c r="J22" s="22" t="n"/>
      <c r="K22" s="22" t="n"/>
      <c r="L22" s="24" t="n"/>
      <c r="M22" s="22" t="n"/>
      <c r="N22" s="24" t="n"/>
      <c r="O22" s="21" t="n"/>
      <c r="P22" s="21" t="n"/>
      <c r="Q22" s="23" t="n"/>
      <c r="R22" s="25">
        <f>IF(COUNTA(A22:Q22)=0,"",IF(I22="","",IF(OR(M22="Integrado",M22="No aplica"),"",I22-TODAY())))</f>
        <v/>
      </c>
      <c r="S22" s="26">
        <f>IF(COUNTA(A22:Q22)=0,"",IF(A22="","Falta ID",IF(COUNTIF($A$8:$A$207,A22)&gt;1,"ID duplicado",IF(B22="","Falta tipo",IF(C22="","Falta pieza o escena",IF(D22="","Falta texto o descripción",IF(E22="","Falta idioma",IF(F22="","Falta formato",IF(H22="","Falta responsable",IF(I22="","Falta fecha objetivo",IF(J22="","Falta estado de revisión",IF(M22="","Falta estado de integración",IF(O22="","Falta versión",IF(AND(B22="Subtítulo",OR(F22="PNG",F22="PSD",F22="AI",F22="MOV con alfa",F22="MOGRT")),"Formato incompatible con subtítulo",IF(AND(B22="Grafismo",OR(F22="SRT",F22="VTT",F22="STL")),"Formato incompatible con grafismo",IF(AND(OR(J22="Aprobado",J22="Cambios solicitados"),K22=""),"Falta revisor/a",IF(AND(OR(J22="Aprobado",J22="Cambios solicitados"),L22=""),"Falta fecha de revisión",IF(AND(L22&lt;&gt;"",J22="Pendiente"),"Revisar fecha y estado de revisión",IF(AND(M22="Integrado",N22=""),"Falta fecha de integración",IF(AND(N22&lt;&gt;"",M22&lt;&gt;"Integrado"),"Revisar fecha y estado de integración",IF(AND(L22&lt;&gt;"",I22&lt;&gt;"",L22&gt;I22),"Revisión posterior a la fecha objetivo",IF(AND(N22&lt;&gt;"",L22&lt;&gt;"",N22&lt;L22),"Integración anterior a la revisión","Correcto"))))))))))))))))))))))</f>
        <v/>
      </c>
      <c r="T22" s="27">
        <f>IF(COUNTA(A22:Q22)=0,"",IF(M22="Integrado",1,IF(M22="En pruebas",0.9,IF(J22="Aprobado",0.75,IF(J22="Cambios solicitados",0.6,IF(J22="En revisión",0.5,IF(J22="En preparación",0.25,IF(J22="Pendiente",0,0))))))))</f>
        <v/>
      </c>
    </row>
    <row r="23" ht="30" customHeight="1">
      <c r="A23" s="21" t="n"/>
      <c r="B23" s="22" t="n"/>
      <c r="C23" s="22" t="n"/>
      <c r="D23" s="23" t="n"/>
      <c r="E23" s="22" t="n"/>
      <c r="F23" s="22" t="n"/>
      <c r="G23" s="22" t="n"/>
      <c r="H23" s="22" t="n"/>
      <c r="I23" s="24" t="n"/>
      <c r="J23" s="22" t="n"/>
      <c r="K23" s="22" t="n"/>
      <c r="L23" s="24" t="n"/>
      <c r="M23" s="22" t="n"/>
      <c r="N23" s="24" t="n"/>
      <c r="O23" s="21" t="n"/>
      <c r="P23" s="21" t="n"/>
      <c r="Q23" s="23" t="n"/>
      <c r="R23" s="25">
        <f>IF(COUNTA(A23:Q23)=0,"",IF(I23="","",IF(OR(M23="Integrado",M23="No aplica"),"",I23-TODAY())))</f>
        <v/>
      </c>
      <c r="S23" s="26">
        <f>IF(COUNTA(A23:Q23)=0,"",IF(A23="","Falta ID",IF(COUNTIF($A$8:$A$207,A23)&gt;1,"ID duplicado",IF(B23="","Falta tipo",IF(C23="","Falta pieza o escena",IF(D23="","Falta texto o descripción",IF(E23="","Falta idioma",IF(F23="","Falta formato",IF(H23="","Falta responsable",IF(I23="","Falta fecha objetivo",IF(J23="","Falta estado de revisión",IF(M23="","Falta estado de integración",IF(O23="","Falta versión",IF(AND(B23="Subtítulo",OR(F23="PNG",F23="PSD",F23="AI",F23="MOV con alfa",F23="MOGRT")),"Formato incompatible con subtítulo",IF(AND(B23="Grafismo",OR(F23="SRT",F23="VTT",F23="STL")),"Formato incompatible con grafismo",IF(AND(OR(J23="Aprobado",J23="Cambios solicitados"),K23=""),"Falta revisor/a",IF(AND(OR(J23="Aprobado",J23="Cambios solicitados"),L23=""),"Falta fecha de revisión",IF(AND(L23&lt;&gt;"",J23="Pendiente"),"Revisar fecha y estado de revisión",IF(AND(M23="Integrado",N23=""),"Falta fecha de integración",IF(AND(N23&lt;&gt;"",M23&lt;&gt;"Integrado"),"Revisar fecha y estado de integración",IF(AND(L23&lt;&gt;"",I23&lt;&gt;"",L23&gt;I23),"Revisión posterior a la fecha objetivo",IF(AND(N23&lt;&gt;"",L23&lt;&gt;"",N23&lt;L23),"Integración anterior a la revisión","Correcto"))))))))))))))))))))))</f>
        <v/>
      </c>
      <c r="T23" s="27">
        <f>IF(COUNTA(A23:Q23)=0,"",IF(M23="Integrado",1,IF(M23="En pruebas",0.9,IF(J23="Aprobado",0.75,IF(J23="Cambios solicitados",0.6,IF(J23="En revisión",0.5,IF(J23="En preparación",0.25,IF(J23="Pendiente",0,0))))))))</f>
        <v/>
      </c>
    </row>
    <row r="24" ht="30" customHeight="1">
      <c r="A24" s="21" t="n"/>
      <c r="B24" s="22" t="n"/>
      <c r="C24" s="22" t="n"/>
      <c r="D24" s="23" t="n"/>
      <c r="E24" s="22" t="n"/>
      <c r="F24" s="22" t="n"/>
      <c r="G24" s="22" t="n"/>
      <c r="H24" s="22" t="n"/>
      <c r="I24" s="24" t="n"/>
      <c r="J24" s="22" t="n"/>
      <c r="K24" s="22" t="n"/>
      <c r="L24" s="24" t="n"/>
      <c r="M24" s="22" t="n"/>
      <c r="N24" s="24" t="n"/>
      <c r="O24" s="21" t="n"/>
      <c r="P24" s="21" t="n"/>
      <c r="Q24" s="23" t="n"/>
      <c r="R24" s="25">
        <f>IF(COUNTA(A24:Q24)=0,"",IF(I24="","",IF(OR(M24="Integrado",M24="No aplica"),"",I24-TODAY())))</f>
        <v/>
      </c>
      <c r="S24" s="26">
        <f>IF(COUNTA(A24:Q24)=0,"",IF(A24="","Falta ID",IF(COUNTIF($A$8:$A$207,A24)&gt;1,"ID duplicado",IF(B24="","Falta tipo",IF(C24="","Falta pieza o escena",IF(D24="","Falta texto o descripción",IF(E24="","Falta idioma",IF(F24="","Falta formato",IF(H24="","Falta responsable",IF(I24="","Falta fecha objetivo",IF(J24="","Falta estado de revisión",IF(M24="","Falta estado de integración",IF(O24="","Falta versión",IF(AND(B24="Subtítulo",OR(F24="PNG",F24="PSD",F24="AI",F24="MOV con alfa",F24="MOGRT")),"Formato incompatible con subtítulo",IF(AND(B24="Grafismo",OR(F24="SRT",F24="VTT",F24="STL")),"Formato incompatible con grafismo",IF(AND(OR(J24="Aprobado",J24="Cambios solicitados"),K24=""),"Falta revisor/a",IF(AND(OR(J24="Aprobado",J24="Cambios solicitados"),L24=""),"Falta fecha de revisión",IF(AND(L24&lt;&gt;"",J24="Pendiente"),"Revisar fecha y estado de revisión",IF(AND(M24="Integrado",N24=""),"Falta fecha de integración",IF(AND(N24&lt;&gt;"",M24&lt;&gt;"Integrado"),"Revisar fecha y estado de integración",IF(AND(L24&lt;&gt;"",I24&lt;&gt;"",L24&gt;I24),"Revisión posterior a la fecha objetivo",IF(AND(N24&lt;&gt;"",L24&lt;&gt;"",N24&lt;L24),"Integración anterior a la revisión","Correcto"))))))))))))))))))))))</f>
        <v/>
      </c>
      <c r="T24" s="27">
        <f>IF(COUNTA(A24:Q24)=0,"",IF(M24="Integrado",1,IF(M24="En pruebas",0.9,IF(J24="Aprobado",0.75,IF(J24="Cambios solicitados",0.6,IF(J24="En revisión",0.5,IF(J24="En preparación",0.25,IF(J24="Pendiente",0,0))))))))</f>
        <v/>
      </c>
    </row>
    <row r="25" ht="30" customHeight="1">
      <c r="A25" s="21" t="n"/>
      <c r="B25" s="22" t="n"/>
      <c r="C25" s="22" t="n"/>
      <c r="D25" s="23" t="n"/>
      <c r="E25" s="22" t="n"/>
      <c r="F25" s="22" t="n"/>
      <c r="G25" s="22" t="n"/>
      <c r="H25" s="22" t="n"/>
      <c r="I25" s="24" t="n"/>
      <c r="J25" s="22" t="n"/>
      <c r="K25" s="22" t="n"/>
      <c r="L25" s="24" t="n"/>
      <c r="M25" s="22" t="n"/>
      <c r="N25" s="24" t="n"/>
      <c r="O25" s="21" t="n"/>
      <c r="P25" s="21" t="n"/>
      <c r="Q25" s="23" t="n"/>
      <c r="R25" s="25">
        <f>IF(COUNTA(A25:Q25)=0,"",IF(I25="","",IF(OR(M25="Integrado",M25="No aplica"),"",I25-TODAY())))</f>
        <v/>
      </c>
      <c r="S25" s="26">
        <f>IF(COUNTA(A25:Q25)=0,"",IF(A25="","Falta ID",IF(COUNTIF($A$8:$A$207,A25)&gt;1,"ID duplicado",IF(B25="","Falta tipo",IF(C25="","Falta pieza o escena",IF(D25="","Falta texto o descripción",IF(E25="","Falta idioma",IF(F25="","Falta formato",IF(H25="","Falta responsable",IF(I25="","Falta fecha objetivo",IF(J25="","Falta estado de revisión",IF(M25="","Falta estado de integración",IF(O25="","Falta versión",IF(AND(B25="Subtítulo",OR(F25="PNG",F25="PSD",F25="AI",F25="MOV con alfa",F25="MOGRT")),"Formato incompatible con subtítulo",IF(AND(B25="Grafismo",OR(F25="SRT",F25="VTT",F25="STL")),"Formato incompatible con grafismo",IF(AND(OR(J25="Aprobado",J25="Cambios solicitados"),K25=""),"Falta revisor/a",IF(AND(OR(J25="Aprobado",J25="Cambios solicitados"),L25=""),"Falta fecha de revisión",IF(AND(L25&lt;&gt;"",J25="Pendiente"),"Revisar fecha y estado de revisión",IF(AND(M25="Integrado",N25=""),"Falta fecha de integración",IF(AND(N25&lt;&gt;"",M25&lt;&gt;"Integrado"),"Revisar fecha y estado de integración",IF(AND(L25&lt;&gt;"",I25&lt;&gt;"",L25&gt;I25),"Revisión posterior a la fecha objetivo",IF(AND(N25&lt;&gt;"",L25&lt;&gt;"",N25&lt;L25),"Integración anterior a la revisión","Correcto"))))))))))))))))))))))</f>
        <v/>
      </c>
      <c r="T25" s="27">
        <f>IF(COUNTA(A25:Q25)=0,"",IF(M25="Integrado",1,IF(M25="En pruebas",0.9,IF(J25="Aprobado",0.75,IF(J25="Cambios solicitados",0.6,IF(J25="En revisión",0.5,IF(J25="En preparación",0.25,IF(J25="Pendiente",0,0))))))))</f>
        <v/>
      </c>
    </row>
    <row r="26" ht="30" customHeight="1">
      <c r="A26" s="21" t="n"/>
      <c r="B26" s="22" t="n"/>
      <c r="C26" s="22" t="n"/>
      <c r="D26" s="23" t="n"/>
      <c r="E26" s="22" t="n"/>
      <c r="F26" s="22" t="n"/>
      <c r="G26" s="22" t="n"/>
      <c r="H26" s="22" t="n"/>
      <c r="I26" s="24" t="n"/>
      <c r="J26" s="22" t="n"/>
      <c r="K26" s="22" t="n"/>
      <c r="L26" s="24" t="n"/>
      <c r="M26" s="22" t="n"/>
      <c r="N26" s="24" t="n"/>
      <c r="O26" s="21" t="n"/>
      <c r="P26" s="21" t="n"/>
      <c r="Q26" s="23" t="n"/>
      <c r="R26" s="25">
        <f>IF(COUNTA(A26:Q26)=0,"",IF(I26="","",IF(OR(M26="Integrado",M26="No aplica"),"",I26-TODAY())))</f>
        <v/>
      </c>
      <c r="S26" s="26">
        <f>IF(COUNTA(A26:Q26)=0,"",IF(A26="","Falta ID",IF(COUNTIF($A$8:$A$207,A26)&gt;1,"ID duplicado",IF(B26="","Falta tipo",IF(C26="","Falta pieza o escena",IF(D26="","Falta texto o descripción",IF(E26="","Falta idioma",IF(F26="","Falta formato",IF(H26="","Falta responsable",IF(I26="","Falta fecha objetivo",IF(J26="","Falta estado de revisión",IF(M26="","Falta estado de integración",IF(O26="","Falta versión",IF(AND(B26="Subtítulo",OR(F26="PNG",F26="PSD",F26="AI",F26="MOV con alfa",F26="MOGRT")),"Formato incompatible con subtítulo",IF(AND(B26="Grafismo",OR(F26="SRT",F26="VTT",F26="STL")),"Formato incompatible con grafismo",IF(AND(OR(J26="Aprobado",J26="Cambios solicitados"),K26=""),"Falta revisor/a",IF(AND(OR(J26="Aprobado",J26="Cambios solicitados"),L26=""),"Falta fecha de revisión",IF(AND(L26&lt;&gt;"",J26="Pendiente"),"Revisar fecha y estado de revisión",IF(AND(M26="Integrado",N26=""),"Falta fecha de integración",IF(AND(N26&lt;&gt;"",M26&lt;&gt;"Integrado"),"Revisar fecha y estado de integración",IF(AND(L26&lt;&gt;"",I26&lt;&gt;"",L26&gt;I26),"Revisión posterior a la fecha objetivo",IF(AND(N26&lt;&gt;"",L26&lt;&gt;"",N26&lt;L26),"Integración anterior a la revisión","Correcto"))))))))))))))))))))))</f>
        <v/>
      </c>
      <c r="T26" s="27">
        <f>IF(COUNTA(A26:Q26)=0,"",IF(M26="Integrado",1,IF(M26="En pruebas",0.9,IF(J26="Aprobado",0.75,IF(J26="Cambios solicitados",0.6,IF(J26="En revisión",0.5,IF(J26="En preparación",0.25,IF(J26="Pendiente",0,0))))))))</f>
        <v/>
      </c>
    </row>
    <row r="27" ht="30" customHeight="1">
      <c r="A27" s="21" t="n"/>
      <c r="B27" s="22" t="n"/>
      <c r="C27" s="22" t="n"/>
      <c r="D27" s="23" t="n"/>
      <c r="E27" s="22" t="n"/>
      <c r="F27" s="22" t="n"/>
      <c r="G27" s="22" t="n"/>
      <c r="H27" s="22" t="n"/>
      <c r="I27" s="24" t="n"/>
      <c r="J27" s="22" t="n"/>
      <c r="K27" s="22" t="n"/>
      <c r="L27" s="24" t="n"/>
      <c r="M27" s="22" t="n"/>
      <c r="N27" s="24" t="n"/>
      <c r="O27" s="21" t="n"/>
      <c r="P27" s="21" t="n"/>
      <c r="Q27" s="23" t="n"/>
      <c r="R27" s="25">
        <f>IF(COUNTA(A27:Q27)=0,"",IF(I27="","",IF(OR(M27="Integrado",M27="No aplica"),"",I27-TODAY())))</f>
        <v/>
      </c>
      <c r="S27" s="26">
        <f>IF(COUNTA(A27:Q27)=0,"",IF(A27="","Falta ID",IF(COUNTIF($A$8:$A$207,A27)&gt;1,"ID duplicado",IF(B27="","Falta tipo",IF(C27="","Falta pieza o escena",IF(D27="","Falta texto o descripción",IF(E27="","Falta idioma",IF(F27="","Falta formato",IF(H27="","Falta responsable",IF(I27="","Falta fecha objetivo",IF(J27="","Falta estado de revisión",IF(M27="","Falta estado de integración",IF(O27="","Falta versión",IF(AND(B27="Subtítulo",OR(F27="PNG",F27="PSD",F27="AI",F27="MOV con alfa",F27="MOGRT")),"Formato incompatible con subtítulo",IF(AND(B27="Grafismo",OR(F27="SRT",F27="VTT",F27="STL")),"Formato incompatible con grafismo",IF(AND(OR(J27="Aprobado",J27="Cambios solicitados"),K27=""),"Falta revisor/a",IF(AND(OR(J27="Aprobado",J27="Cambios solicitados"),L27=""),"Falta fecha de revisión",IF(AND(L27&lt;&gt;"",J27="Pendiente"),"Revisar fecha y estado de revisión",IF(AND(M27="Integrado",N27=""),"Falta fecha de integración",IF(AND(N27&lt;&gt;"",M27&lt;&gt;"Integrado"),"Revisar fecha y estado de integración",IF(AND(L27&lt;&gt;"",I27&lt;&gt;"",L27&gt;I27),"Revisión posterior a la fecha objetivo",IF(AND(N27&lt;&gt;"",L27&lt;&gt;"",N27&lt;L27),"Integración anterior a la revisión","Correcto"))))))))))))))))))))))</f>
        <v/>
      </c>
      <c r="T27" s="27">
        <f>IF(COUNTA(A27:Q27)=0,"",IF(M27="Integrado",1,IF(M27="En pruebas",0.9,IF(J27="Aprobado",0.75,IF(J27="Cambios solicitados",0.6,IF(J27="En revisión",0.5,IF(J27="En preparación",0.25,IF(J27="Pendiente",0,0))))))))</f>
        <v/>
      </c>
    </row>
    <row r="28" ht="30" customHeight="1">
      <c r="A28" s="21" t="n"/>
      <c r="B28" s="22" t="n"/>
      <c r="C28" s="22" t="n"/>
      <c r="D28" s="23" t="n"/>
      <c r="E28" s="22" t="n"/>
      <c r="F28" s="22" t="n"/>
      <c r="G28" s="22" t="n"/>
      <c r="H28" s="22" t="n"/>
      <c r="I28" s="24" t="n"/>
      <c r="J28" s="22" t="n"/>
      <c r="K28" s="22" t="n"/>
      <c r="L28" s="24" t="n"/>
      <c r="M28" s="22" t="n"/>
      <c r="N28" s="24" t="n"/>
      <c r="O28" s="21" t="n"/>
      <c r="P28" s="21" t="n"/>
      <c r="Q28" s="23" t="n"/>
      <c r="R28" s="25">
        <f>IF(COUNTA(A28:Q28)=0,"",IF(I28="","",IF(OR(M28="Integrado",M28="No aplica"),"",I28-TODAY())))</f>
        <v/>
      </c>
      <c r="S28" s="26">
        <f>IF(COUNTA(A28:Q28)=0,"",IF(A28="","Falta ID",IF(COUNTIF($A$8:$A$207,A28)&gt;1,"ID duplicado",IF(B28="","Falta tipo",IF(C28="","Falta pieza o escena",IF(D28="","Falta texto o descripción",IF(E28="","Falta idioma",IF(F28="","Falta formato",IF(H28="","Falta responsable",IF(I28="","Falta fecha objetivo",IF(J28="","Falta estado de revisión",IF(M28="","Falta estado de integración",IF(O28="","Falta versión",IF(AND(B28="Subtítulo",OR(F28="PNG",F28="PSD",F28="AI",F28="MOV con alfa",F28="MOGRT")),"Formato incompatible con subtítulo",IF(AND(B28="Grafismo",OR(F28="SRT",F28="VTT",F28="STL")),"Formato incompatible con grafismo",IF(AND(OR(J28="Aprobado",J28="Cambios solicitados"),K28=""),"Falta revisor/a",IF(AND(OR(J28="Aprobado",J28="Cambios solicitados"),L28=""),"Falta fecha de revisión",IF(AND(L28&lt;&gt;"",J28="Pendiente"),"Revisar fecha y estado de revisión",IF(AND(M28="Integrado",N28=""),"Falta fecha de integración",IF(AND(N28&lt;&gt;"",M28&lt;&gt;"Integrado"),"Revisar fecha y estado de integración",IF(AND(L28&lt;&gt;"",I28&lt;&gt;"",L28&gt;I28),"Revisión posterior a la fecha objetivo",IF(AND(N28&lt;&gt;"",L28&lt;&gt;"",N28&lt;L28),"Integración anterior a la revisión","Correcto"))))))))))))))))))))))</f>
        <v/>
      </c>
      <c r="T28" s="27">
        <f>IF(COUNTA(A28:Q28)=0,"",IF(M28="Integrado",1,IF(M28="En pruebas",0.9,IF(J28="Aprobado",0.75,IF(J28="Cambios solicitados",0.6,IF(J28="En revisión",0.5,IF(J28="En preparación",0.25,IF(J28="Pendiente",0,0))))))))</f>
        <v/>
      </c>
    </row>
    <row r="29" ht="30" customHeight="1">
      <c r="A29" s="21" t="n"/>
      <c r="B29" s="22" t="n"/>
      <c r="C29" s="22" t="n"/>
      <c r="D29" s="23" t="n"/>
      <c r="E29" s="22" t="n"/>
      <c r="F29" s="22" t="n"/>
      <c r="G29" s="22" t="n"/>
      <c r="H29" s="22" t="n"/>
      <c r="I29" s="24" t="n"/>
      <c r="J29" s="22" t="n"/>
      <c r="K29" s="22" t="n"/>
      <c r="L29" s="24" t="n"/>
      <c r="M29" s="22" t="n"/>
      <c r="N29" s="24" t="n"/>
      <c r="O29" s="21" t="n"/>
      <c r="P29" s="21" t="n"/>
      <c r="Q29" s="23" t="n"/>
      <c r="R29" s="25">
        <f>IF(COUNTA(A29:Q29)=0,"",IF(I29="","",IF(OR(M29="Integrado",M29="No aplica"),"",I29-TODAY())))</f>
        <v/>
      </c>
      <c r="S29" s="26">
        <f>IF(COUNTA(A29:Q29)=0,"",IF(A29="","Falta ID",IF(COUNTIF($A$8:$A$207,A29)&gt;1,"ID duplicado",IF(B29="","Falta tipo",IF(C29="","Falta pieza o escena",IF(D29="","Falta texto o descripción",IF(E29="","Falta idioma",IF(F29="","Falta formato",IF(H29="","Falta responsable",IF(I29="","Falta fecha objetivo",IF(J29="","Falta estado de revisión",IF(M29="","Falta estado de integración",IF(O29="","Falta versión",IF(AND(B29="Subtítulo",OR(F29="PNG",F29="PSD",F29="AI",F29="MOV con alfa",F29="MOGRT")),"Formato incompatible con subtítulo",IF(AND(B29="Grafismo",OR(F29="SRT",F29="VTT",F29="STL")),"Formato incompatible con grafismo",IF(AND(OR(J29="Aprobado",J29="Cambios solicitados"),K29=""),"Falta revisor/a",IF(AND(OR(J29="Aprobado",J29="Cambios solicitados"),L29=""),"Falta fecha de revisión",IF(AND(L29&lt;&gt;"",J29="Pendiente"),"Revisar fecha y estado de revisión",IF(AND(M29="Integrado",N29=""),"Falta fecha de integración",IF(AND(N29&lt;&gt;"",M29&lt;&gt;"Integrado"),"Revisar fecha y estado de integración",IF(AND(L29&lt;&gt;"",I29&lt;&gt;"",L29&gt;I29),"Revisión posterior a la fecha objetivo",IF(AND(N29&lt;&gt;"",L29&lt;&gt;"",N29&lt;L29),"Integración anterior a la revisión","Correcto"))))))))))))))))))))))</f>
        <v/>
      </c>
      <c r="T29" s="27">
        <f>IF(COUNTA(A29:Q29)=0,"",IF(M29="Integrado",1,IF(M29="En pruebas",0.9,IF(J29="Aprobado",0.75,IF(J29="Cambios solicitados",0.6,IF(J29="En revisión",0.5,IF(J29="En preparación",0.25,IF(J29="Pendiente",0,0))))))))</f>
        <v/>
      </c>
    </row>
    <row r="30" ht="30" customHeight="1">
      <c r="A30" s="21" t="n"/>
      <c r="B30" s="22" t="n"/>
      <c r="C30" s="22" t="n"/>
      <c r="D30" s="23" t="n"/>
      <c r="E30" s="22" t="n"/>
      <c r="F30" s="22" t="n"/>
      <c r="G30" s="22" t="n"/>
      <c r="H30" s="22" t="n"/>
      <c r="I30" s="24" t="n"/>
      <c r="J30" s="22" t="n"/>
      <c r="K30" s="22" t="n"/>
      <c r="L30" s="24" t="n"/>
      <c r="M30" s="22" t="n"/>
      <c r="N30" s="24" t="n"/>
      <c r="O30" s="21" t="n"/>
      <c r="P30" s="21" t="n"/>
      <c r="Q30" s="23" t="n"/>
      <c r="R30" s="25">
        <f>IF(COUNTA(A30:Q30)=0,"",IF(I30="","",IF(OR(M30="Integrado",M30="No aplica"),"",I30-TODAY())))</f>
        <v/>
      </c>
      <c r="S30" s="26">
        <f>IF(COUNTA(A30:Q30)=0,"",IF(A30="","Falta ID",IF(COUNTIF($A$8:$A$207,A30)&gt;1,"ID duplicado",IF(B30="","Falta tipo",IF(C30="","Falta pieza o escena",IF(D30="","Falta texto o descripción",IF(E30="","Falta idioma",IF(F30="","Falta formato",IF(H30="","Falta responsable",IF(I30="","Falta fecha objetivo",IF(J30="","Falta estado de revisión",IF(M30="","Falta estado de integración",IF(O30="","Falta versión",IF(AND(B30="Subtítulo",OR(F30="PNG",F30="PSD",F30="AI",F30="MOV con alfa",F30="MOGRT")),"Formato incompatible con subtítulo",IF(AND(B30="Grafismo",OR(F30="SRT",F30="VTT",F30="STL")),"Formato incompatible con grafismo",IF(AND(OR(J30="Aprobado",J30="Cambios solicitados"),K30=""),"Falta revisor/a",IF(AND(OR(J30="Aprobado",J30="Cambios solicitados"),L30=""),"Falta fecha de revisión",IF(AND(L30&lt;&gt;"",J30="Pendiente"),"Revisar fecha y estado de revisión",IF(AND(M30="Integrado",N30=""),"Falta fecha de integración",IF(AND(N30&lt;&gt;"",M30&lt;&gt;"Integrado"),"Revisar fecha y estado de integración",IF(AND(L30&lt;&gt;"",I30&lt;&gt;"",L30&gt;I30),"Revisión posterior a la fecha objetivo",IF(AND(N30&lt;&gt;"",L30&lt;&gt;"",N30&lt;L30),"Integración anterior a la revisión","Correcto"))))))))))))))))))))))</f>
        <v/>
      </c>
      <c r="T30" s="27">
        <f>IF(COUNTA(A30:Q30)=0,"",IF(M30="Integrado",1,IF(M30="En pruebas",0.9,IF(J30="Aprobado",0.75,IF(J30="Cambios solicitados",0.6,IF(J30="En revisión",0.5,IF(J30="En preparación",0.25,IF(J30="Pendiente",0,0))))))))</f>
        <v/>
      </c>
    </row>
    <row r="31" ht="30" customHeight="1">
      <c r="A31" s="21" t="n"/>
      <c r="B31" s="22" t="n"/>
      <c r="C31" s="22" t="n"/>
      <c r="D31" s="23" t="n"/>
      <c r="E31" s="22" t="n"/>
      <c r="F31" s="22" t="n"/>
      <c r="G31" s="22" t="n"/>
      <c r="H31" s="22" t="n"/>
      <c r="I31" s="24" t="n"/>
      <c r="J31" s="22" t="n"/>
      <c r="K31" s="22" t="n"/>
      <c r="L31" s="24" t="n"/>
      <c r="M31" s="22" t="n"/>
      <c r="N31" s="24" t="n"/>
      <c r="O31" s="21" t="n"/>
      <c r="P31" s="21" t="n"/>
      <c r="Q31" s="23" t="n"/>
      <c r="R31" s="25">
        <f>IF(COUNTA(A31:Q31)=0,"",IF(I31="","",IF(OR(M31="Integrado",M31="No aplica"),"",I31-TODAY())))</f>
        <v/>
      </c>
      <c r="S31" s="26">
        <f>IF(COUNTA(A31:Q31)=0,"",IF(A31="","Falta ID",IF(COUNTIF($A$8:$A$207,A31)&gt;1,"ID duplicado",IF(B31="","Falta tipo",IF(C31="","Falta pieza o escena",IF(D31="","Falta texto o descripción",IF(E31="","Falta idioma",IF(F31="","Falta formato",IF(H31="","Falta responsable",IF(I31="","Falta fecha objetivo",IF(J31="","Falta estado de revisión",IF(M31="","Falta estado de integración",IF(O31="","Falta versión",IF(AND(B31="Subtítulo",OR(F31="PNG",F31="PSD",F31="AI",F31="MOV con alfa",F31="MOGRT")),"Formato incompatible con subtítulo",IF(AND(B31="Grafismo",OR(F31="SRT",F31="VTT",F31="STL")),"Formato incompatible con grafismo",IF(AND(OR(J31="Aprobado",J31="Cambios solicitados"),K31=""),"Falta revisor/a",IF(AND(OR(J31="Aprobado",J31="Cambios solicitados"),L31=""),"Falta fecha de revisión",IF(AND(L31&lt;&gt;"",J31="Pendiente"),"Revisar fecha y estado de revisión",IF(AND(M31="Integrado",N31=""),"Falta fecha de integración",IF(AND(N31&lt;&gt;"",M31&lt;&gt;"Integrado"),"Revisar fecha y estado de integración",IF(AND(L31&lt;&gt;"",I31&lt;&gt;"",L31&gt;I31),"Revisión posterior a la fecha objetivo",IF(AND(N31&lt;&gt;"",L31&lt;&gt;"",N31&lt;L31),"Integración anterior a la revisión","Correcto"))))))))))))))))))))))</f>
        <v/>
      </c>
      <c r="T31" s="27">
        <f>IF(COUNTA(A31:Q31)=0,"",IF(M31="Integrado",1,IF(M31="En pruebas",0.9,IF(J31="Aprobado",0.75,IF(J31="Cambios solicitados",0.6,IF(J31="En revisión",0.5,IF(J31="En preparación",0.25,IF(J31="Pendiente",0,0))))))))</f>
        <v/>
      </c>
    </row>
    <row r="32" ht="30" customHeight="1">
      <c r="A32" s="21" t="n"/>
      <c r="B32" s="22" t="n"/>
      <c r="C32" s="22" t="n"/>
      <c r="D32" s="23" t="n"/>
      <c r="E32" s="22" t="n"/>
      <c r="F32" s="22" t="n"/>
      <c r="G32" s="22" t="n"/>
      <c r="H32" s="22" t="n"/>
      <c r="I32" s="24" t="n"/>
      <c r="J32" s="22" t="n"/>
      <c r="K32" s="22" t="n"/>
      <c r="L32" s="24" t="n"/>
      <c r="M32" s="22" t="n"/>
      <c r="N32" s="24" t="n"/>
      <c r="O32" s="21" t="n"/>
      <c r="P32" s="21" t="n"/>
      <c r="Q32" s="23" t="n"/>
      <c r="R32" s="25">
        <f>IF(COUNTA(A32:Q32)=0,"",IF(I32="","",IF(OR(M32="Integrado",M32="No aplica"),"",I32-TODAY())))</f>
        <v/>
      </c>
      <c r="S32" s="26">
        <f>IF(COUNTA(A32:Q32)=0,"",IF(A32="","Falta ID",IF(COUNTIF($A$8:$A$207,A32)&gt;1,"ID duplicado",IF(B32="","Falta tipo",IF(C32="","Falta pieza o escena",IF(D32="","Falta texto o descripción",IF(E32="","Falta idioma",IF(F32="","Falta formato",IF(H32="","Falta responsable",IF(I32="","Falta fecha objetivo",IF(J32="","Falta estado de revisión",IF(M32="","Falta estado de integración",IF(O32="","Falta versión",IF(AND(B32="Subtítulo",OR(F32="PNG",F32="PSD",F32="AI",F32="MOV con alfa",F32="MOGRT")),"Formato incompatible con subtítulo",IF(AND(B32="Grafismo",OR(F32="SRT",F32="VTT",F32="STL")),"Formato incompatible con grafismo",IF(AND(OR(J32="Aprobado",J32="Cambios solicitados"),K32=""),"Falta revisor/a",IF(AND(OR(J32="Aprobado",J32="Cambios solicitados"),L32=""),"Falta fecha de revisión",IF(AND(L32&lt;&gt;"",J32="Pendiente"),"Revisar fecha y estado de revisión",IF(AND(M32="Integrado",N32=""),"Falta fecha de integración",IF(AND(N32&lt;&gt;"",M32&lt;&gt;"Integrado"),"Revisar fecha y estado de integración",IF(AND(L32&lt;&gt;"",I32&lt;&gt;"",L32&gt;I32),"Revisión posterior a la fecha objetivo",IF(AND(N32&lt;&gt;"",L32&lt;&gt;"",N32&lt;L32),"Integración anterior a la revisión","Correcto"))))))))))))))))))))))</f>
        <v/>
      </c>
      <c r="T32" s="27">
        <f>IF(COUNTA(A32:Q32)=0,"",IF(M32="Integrado",1,IF(M32="En pruebas",0.9,IF(J32="Aprobado",0.75,IF(J32="Cambios solicitados",0.6,IF(J32="En revisión",0.5,IF(J32="En preparación",0.25,IF(J32="Pendiente",0,0))))))))</f>
        <v/>
      </c>
    </row>
    <row r="33" ht="30" customHeight="1">
      <c r="A33" s="21" t="n"/>
      <c r="B33" s="22" t="n"/>
      <c r="C33" s="22" t="n"/>
      <c r="D33" s="23" t="n"/>
      <c r="E33" s="22" t="n"/>
      <c r="F33" s="22" t="n"/>
      <c r="G33" s="22" t="n"/>
      <c r="H33" s="22" t="n"/>
      <c r="I33" s="24" t="n"/>
      <c r="J33" s="22" t="n"/>
      <c r="K33" s="22" t="n"/>
      <c r="L33" s="24" t="n"/>
      <c r="M33" s="22" t="n"/>
      <c r="N33" s="24" t="n"/>
      <c r="O33" s="21" t="n"/>
      <c r="P33" s="21" t="n"/>
      <c r="Q33" s="23" t="n"/>
      <c r="R33" s="25">
        <f>IF(COUNTA(A33:Q33)=0,"",IF(I33="","",IF(OR(M33="Integrado",M33="No aplica"),"",I33-TODAY())))</f>
        <v/>
      </c>
      <c r="S33" s="26">
        <f>IF(COUNTA(A33:Q33)=0,"",IF(A33="","Falta ID",IF(COUNTIF($A$8:$A$207,A33)&gt;1,"ID duplicado",IF(B33="","Falta tipo",IF(C33="","Falta pieza o escena",IF(D33="","Falta texto o descripción",IF(E33="","Falta idioma",IF(F33="","Falta formato",IF(H33="","Falta responsable",IF(I33="","Falta fecha objetivo",IF(J33="","Falta estado de revisión",IF(M33="","Falta estado de integración",IF(O33="","Falta versión",IF(AND(B33="Subtítulo",OR(F33="PNG",F33="PSD",F33="AI",F33="MOV con alfa",F33="MOGRT")),"Formato incompatible con subtítulo",IF(AND(B33="Grafismo",OR(F33="SRT",F33="VTT",F33="STL")),"Formato incompatible con grafismo",IF(AND(OR(J33="Aprobado",J33="Cambios solicitados"),K33=""),"Falta revisor/a",IF(AND(OR(J33="Aprobado",J33="Cambios solicitados"),L33=""),"Falta fecha de revisión",IF(AND(L33&lt;&gt;"",J33="Pendiente"),"Revisar fecha y estado de revisión",IF(AND(M33="Integrado",N33=""),"Falta fecha de integración",IF(AND(N33&lt;&gt;"",M33&lt;&gt;"Integrado"),"Revisar fecha y estado de integración",IF(AND(L33&lt;&gt;"",I33&lt;&gt;"",L33&gt;I33),"Revisión posterior a la fecha objetivo",IF(AND(N33&lt;&gt;"",L33&lt;&gt;"",N33&lt;L33),"Integración anterior a la revisión","Correcto"))))))))))))))))))))))</f>
        <v/>
      </c>
      <c r="T33" s="27">
        <f>IF(COUNTA(A33:Q33)=0,"",IF(M33="Integrado",1,IF(M33="En pruebas",0.9,IF(J33="Aprobado",0.75,IF(J33="Cambios solicitados",0.6,IF(J33="En revisión",0.5,IF(J33="En preparación",0.25,IF(J33="Pendiente",0,0))))))))</f>
        <v/>
      </c>
    </row>
    <row r="34" ht="30" customHeight="1">
      <c r="A34" s="21" t="n"/>
      <c r="B34" s="22" t="n"/>
      <c r="C34" s="22" t="n"/>
      <c r="D34" s="23" t="n"/>
      <c r="E34" s="22" t="n"/>
      <c r="F34" s="22" t="n"/>
      <c r="G34" s="22" t="n"/>
      <c r="H34" s="22" t="n"/>
      <c r="I34" s="24" t="n"/>
      <c r="J34" s="22" t="n"/>
      <c r="K34" s="22" t="n"/>
      <c r="L34" s="24" t="n"/>
      <c r="M34" s="22" t="n"/>
      <c r="N34" s="24" t="n"/>
      <c r="O34" s="21" t="n"/>
      <c r="P34" s="21" t="n"/>
      <c r="Q34" s="23" t="n"/>
      <c r="R34" s="25">
        <f>IF(COUNTA(A34:Q34)=0,"",IF(I34="","",IF(OR(M34="Integrado",M34="No aplica"),"",I34-TODAY())))</f>
        <v/>
      </c>
      <c r="S34" s="26">
        <f>IF(COUNTA(A34:Q34)=0,"",IF(A34="","Falta ID",IF(COUNTIF($A$8:$A$207,A34)&gt;1,"ID duplicado",IF(B34="","Falta tipo",IF(C34="","Falta pieza o escena",IF(D34="","Falta texto o descripción",IF(E34="","Falta idioma",IF(F34="","Falta formato",IF(H34="","Falta responsable",IF(I34="","Falta fecha objetivo",IF(J34="","Falta estado de revisión",IF(M34="","Falta estado de integración",IF(O34="","Falta versión",IF(AND(B34="Subtítulo",OR(F34="PNG",F34="PSD",F34="AI",F34="MOV con alfa",F34="MOGRT")),"Formato incompatible con subtítulo",IF(AND(B34="Grafismo",OR(F34="SRT",F34="VTT",F34="STL")),"Formato incompatible con grafismo",IF(AND(OR(J34="Aprobado",J34="Cambios solicitados"),K34=""),"Falta revisor/a",IF(AND(OR(J34="Aprobado",J34="Cambios solicitados"),L34=""),"Falta fecha de revisión",IF(AND(L34&lt;&gt;"",J34="Pendiente"),"Revisar fecha y estado de revisión",IF(AND(M34="Integrado",N34=""),"Falta fecha de integración",IF(AND(N34&lt;&gt;"",M34&lt;&gt;"Integrado"),"Revisar fecha y estado de integración",IF(AND(L34&lt;&gt;"",I34&lt;&gt;"",L34&gt;I34),"Revisión posterior a la fecha objetivo",IF(AND(N34&lt;&gt;"",L34&lt;&gt;"",N34&lt;L34),"Integración anterior a la revisión","Correcto"))))))))))))))))))))))</f>
        <v/>
      </c>
      <c r="T34" s="27">
        <f>IF(COUNTA(A34:Q34)=0,"",IF(M34="Integrado",1,IF(M34="En pruebas",0.9,IF(J34="Aprobado",0.75,IF(J34="Cambios solicitados",0.6,IF(J34="En revisión",0.5,IF(J34="En preparación",0.25,IF(J34="Pendiente",0,0))))))))</f>
        <v/>
      </c>
    </row>
    <row r="35" ht="30" customHeight="1">
      <c r="A35" s="21" t="n"/>
      <c r="B35" s="22" t="n"/>
      <c r="C35" s="22" t="n"/>
      <c r="D35" s="23" t="n"/>
      <c r="E35" s="22" t="n"/>
      <c r="F35" s="22" t="n"/>
      <c r="G35" s="22" t="n"/>
      <c r="H35" s="22" t="n"/>
      <c r="I35" s="24" t="n"/>
      <c r="J35" s="22" t="n"/>
      <c r="K35" s="22" t="n"/>
      <c r="L35" s="24" t="n"/>
      <c r="M35" s="22" t="n"/>
      <c r="N35" s="24" t="n"/>
      <c r="O35" s="21" t="n"/>
      <c r="P35" s="21" t="n"/>
      <c r="Q35" s="23" t="n"/>
      <c r="R35" s="25">
        <f>IF(COUNTA(A35:Q35)=0,"",IF(I35="","",IF(OR(M35="Integrado",M35="No aplica"),"",I35-TODAY())))</f>
        <v/>
      </c>
      <c r="S35" s="26">
        <f>IF(COUNTA(A35:Q35)=0,"",IF(A35="","Falta ID",IF(COUNTIF($A$8:$A$207,A35)&gt;1,"ID duplicado",IF(B35="","Falta tipo",IF(C35="","Falta pieza o escena",IF(D35="","Falta texto o descripción",IF(E35="","Falta idioma",IF(F35="","Falta formato",IF(H35="","Falta responsable",IF(I35="","Falta fecha objetivo",IF(J35="","Falta estado de revisión",IF(M35="","Falta estado de integración",IF(O35="","Falta versión",IF(AND(B35="Subtítulo",OR(F35="PNG",F35="PSD",F35="AI",F35="MOV con alfa",F35="MOGRT")),"Formato incompatible con subtítulo",IF(AND(B35="Grafismo",OR(F35="SRT",F35="VTT",F35="STL")),"Formato incompatible con grafismo",IF(AND(OR(J35="Aprobado",J35="Cambios solicitados"),K35=""),"Falta revisor/a",IF(AND(OR(J35="Aprobado",J35="Cambios solicitados"),L35=""),"Falta fecha de revisión",IF(AND(L35&lt;&gt;"",J35="Pendiente"),"Revisar fecha y estado de revisión",IF(AND(M35="Integrado",N35=""),"Falta fecha de integración",IF(AND(N35&lt;&gt;"",M35&lt;&gt;"Integrado"),"Revisar fecha y estado de integración",IF(AND(L35&lt;&gt;"",I35&lt;&gt;"",L35&gt;I35),"Revisión posterior a la fecha objetivo",IF(AND(N35&lt;&gt;"",L35&lt;&gt;"",N35&lt;L35),"Integración anterior a la revisión","Correcto"))))))))))))))))))))))</f>
        <v/>
      </c>
      <c r="T35" s="27">
        <f>IF(COUNTA(A35:Q35)=0,"",IF(M35="Integrado",1,IF(M35="En pruebas",0.9,IF(J35="Aprobado",0.75,IF(J35="Cambios solicitados",0.6,IF(J35="En revisión",0.5,IF(J35="En preparación",0.25,IF(J35="Pendiente",0,0))))))))</f>
        <v/>
      </c>
    </row>
    <row r="36" ht="30" customHeight="1">
      <c r="A36" s="21" t="n"/>
      <c r="B36" s="22" t="n"/>
      <c r="C36" s="22" t="n"/>
      <c r="D36" s="23" t="n"/>
      <c r="E36" s="22" t="n"/>
      <c r="F36" s="22" t="n"/>
      <c r="G36" s="22" t="n"/>
      <c r="H36" s="22" t="n"/>
      <c r="I36" s="24" t="n"/>
      <c r="J36" s="22" t="n"/>
      <c r="K36" s="22" t="n"/>
      <c r="L36" s="24" t="n"/>
      <c r="M36" s="22" t="n"/>
      <c r="N36" s="24" t="n"/>
      <c r="O36" s="21" t="n"/>
      <c r="P36" s="21" t="n"/>
      <c r="Q36" s="23" t="n"/>
      <c r="R36" s="25">
        <f>IF(COUNTA(A36:Q36)=0,"",IF(I36="","",IF(OR(M36="Integrado",M36="No aplica"),"",I36-TODAY())))</f>
        <v/>
      </c>
      <c r="S36" s="26">
        <f>IF(COUNTA(A36:Q36)=0,"",IF(A36="","Falta ID",IF(COUNTIF($A$8:$A$207,A36)&gt;1,"ID duplicado",IF(B36="","Falta tipo",IF(C36="","Falta pieza o escena",IF(D36="","Falta texto o descripción",IF(E36="","Falta idioma",IF(F36="","Falta formato",IF(H36="","Falta responsable",IF(I36="","Falta fecha objetivo",IF(J36="","Falta estado de revisión",IF(M36="","Falta estado de integración",IF(O36="","Falta versión",IF(AND(B36="Subtítulo",OR(F36="PNG",F36="PSD",F36="AI",F36="MOV con alfa",F36="MOGRT")),"Formato incompatible con subtítulo",IF(AND(B36="Grafismo",OR(F36="SRT",F36="VTT",F36="STL")),"Formato incompatible con grafismo",IF(AND(OR(J36="Aprobado",J36="Cambios solicitados"),K36=""),"Falta revisor/a",IF(AND(OR(J36="Aprobado",J36="Cambios solicitados"),L36=""),"Falta fecha de revisión",IF(AND(L36&lt;&gt;"",J36="Pendiente"),"Revisar fecha y estado de revisión",IF(AND(M36="Integrado",N36=""),"Falta fecha de integración",IF(AND(N36&lt;&gt;"",M36&lt;&gt;"Integrado"),"Revisar fecha y estado de integración",IF(AND(L36&lt;&gt;"",I36&lt;&gt;"",L36&gt;I36),"Revisión posterior a la fecha objetivo",IF(AND(N36&lt;&gt;"",L36&lt;&gt;"",N36&lt;L36),"Integración anterior a la revisión","Correcto"))))))))))))))))))))))</f>
        <v/>
      </c>
      <c r="T36" s="27">
        <f>IF(COUNTA(A36:Q36)=0,"",IF(M36="Integrado",1,IF(M36="En pruebas",0.9,IF(J36="Aprobado",0.75,IF(J36="Cambios solicitados",0.6,IF(J36="En revisión",0.5,IF(J36="En preparación",0.25,IF(J36="Pendiente",0,0))))))))</f>
        <v/>
      </c>
    </row>
    <row r="37" ht="30" customHeight="1">
      <c r="A37" s="21" t="n"/>
      <c r="B37" s="22" t="n"/>
      <c r="C37" s="22" t="n"/>
      <c r="D37" s="23" t="n"/>
      <c r="E37" s="22" t="n"/>
      <c r="F37" s="22" t="n"/>
      <c r="G37" s="22" t="n"/>
      <c r="H37" s="22" t="n"/>
      <c r="I37" s="24" t="n"/>
      <c r="J37" s="22" t="n"/>
      <c r="K37" s="22" t="n"/>
      <c r="L37" s="24" t="n"/>
      <c r="M37" s="22" t="n"/>
      <c r="N37" s="24" t="n"/>
      <c r="O37" s="21" t="n"/>
      <c r="P37" s="21" t="n"/>
      <c r="Q37" s="23" t="n"/>
      <c r="R37" s="25">
        <f>IF(COUNTA(A37:Q37)=0,"",IF(I37="","",IF(OR(M37="Integrado",M37="No aplica"),"",I37-TODAY())))</f>
        <v/>
      </c>
      <c r="S37" s="26">
        <f>IF(COUNTA(A37:Q37)=0,"",IF(A37="","Falta ID",IF(COUNTIF($A$8:$A$207,A37)&gt;1,"ID duplicado",IF(B37="","Falta tipo",IF(C37="","Falta pieza o escena",IF(D37="","Falta texto o descripción",IF(E37="","Falta idioma",IF(F37="","Falta formato",IF(H37="","Falta responsable",IF(I37="","Falta fecha objetivo",IF(J37="","Falta estado de revisión",IF(M37="","Falta estado de integración",IF(O37="","Falta versión",IF(AND(B37="Subtítulo",OR(F37="PNG",F37="PSD",F37="AI",F37="MOV con alfa",F37="MOGRT")),"Formato incompatible con subtítulo",IF(AND(B37="Grafismo",OR(F37="SRT",F37="VTT",F37="STL")),"Formato incompatible con grafismo",IF(AND(OR(J37="Aprobado",J37="Cambios solicitados"),K37=""),"Falta revisor/a",IF(AND(OR(J37="Aprobado",J37="Cambios solicitados"),L37=""),"Falta fecha de revisión",IF(AND(L37&lt;&gt;"",J37="Pendiente"),"Revisar fecha y estado de revisión",IF(AND(M37="Integrado",N37=""),"Falta fecha de integración",IF(AND(N37&lt;&gt;"",M37&lt;&gt;"Integrado"),"Revisar fecha y estado de integración",IF(AND(L37&lt;&gt;"",I37&lt;&gt;"",L37&gt;I37),"Revisión posterior a la fecha objetivo",IF(AND(N37&lt;&gt;"",L37&lt;&gt;"",N37&lt;L37),"Integración anterior a la revisión","Correcto"))))))))))))))))))))))</f>
        <v/>
      </c>
      <c r="T37" s="27">
        <f>IF(COUNTA(A37:Q37)=0,"",IF(M37="Integrado",1,IF(M37="En pruebas",0.9,IF(J37="Aprobado",0.75,IF(J37="Cambios solicitados",0.6,IF(J37="En revisión",0.5,IF(J37="En preparación",0.25,IF(J37="Pendiente",0,0))))))))</f>
        <v/>
      </c>
    </row>
    <row r="38" ht="30" customHeight="1">
      <c r="A38" s="21" t="n"/>
      <c r="B38" s="22" t="n"/>
      <c r="C38" s="22" t="n"/>
      <c r="D38" s="23" t="n"/>
      <c r="E38" s="22" t="n"/>
      <c r="F38" s="22" t="n"/>
      <c r="G38" s="22" t="n"/>
      <c r="H38" s="22" t="n"/>
      <c r="I38" s="24" t="n"/>
      <c r="J38" s="22" t="n"/>
      <c r="K38" s="22" t="n"/>
      <c r="L38" s="24" t="n"/>
      <c r="M38" s="22" t="n"/>
      <c r="N38" s="24" t="n"/>
      <c r="O38" s="21" t="n"/>
      <c r="P38" s="21" t="n"/>
      <c r="Q38" s="23" t="n"/>
      <c r="R38" s="25">
        <f>IF(COUNTA(A38:Q38)=0,"",IF(I38="","",IF(OR(M38="Integrado",M38="No aplica"),"",I38-TODAY())))</f>
        <v/>
      </c>
      <c r="S38" s="26">
        <f>IF(COUNTA(A38:Q38)=0,"",IF(A38="","Falta ID",IF(COUNTIF($A$8:$A$207,A38)&gt;1,"ID duplicado",IF(B38="","Falta tipo",IF(C38="","Falta pieza o escena",IF(D38="","Falta texto o descripción",IF(E38="","Falta idioma",IF(F38="","Falta formato",IF(H38="","Falta responsable",IF(I38="","Falta fecha objetivo",IF(J38="","Falta estado de revisión",IF(M38="","Falta estado de integración",IF(O38="","Falta versión",IF(AND(B38="Subtítulo",OR(F38="PNG",F38="PSD",F38="AI",F38="MOV con alfa",F38="MOGRT")),"Formato incompatible con subtítulo",IF(AND(B38="Grafismo",OR(F38="SRT",F38="VTT",F38="STL")),"Formato incompatible con grafismo",IF(AND(OR(J38="Aprobado",J38="Cambios solicitados"),K38=""),"Falta revisor/a",IF(AND(OR(J38="Aprobado",J38="Cambios solicitados"),L38=""),"Falta fecha de revisión",IF(AND(L38&lt;&gt;"",J38="Pendiente"),"Revisar fecha y estado de revisión",IF(AND(M38="Integrado",N38=""),"Falta fecha de integración",IF(AND(N38&lt;&gt;"",M38&lt;&gt;"Integrado"),"Revisar fecha y estado de integración",IF(AND(L38&lt;&gt;"",I38&lt;&gt;"",L38&gt;I38),"Revisión posterior a la fecha objetivo",IF(AND(N38&lt;&gt;"",L38&lt;&gt;"",N38&lt;L38),"Integración anterior a la revisión","Correcto"))))))))))))))))))))))</f>
        <v/>
      </c>
      <c r="T38" s="27">
        <f>IF(COUNTA(A38:Q38)=0,"",IF(M38="Integrado",1,IF(M38="En pruebas",0.9,IF(J38="Aprobado",0.75,IF(J38="Cambios solicitados",0.6,IF(J38="En revisión",0.5,IF(J38="En preparación",0.25,IF(J38="Pendiente",0,0))))))))</f>
        <v/>
      </c>
    </row>
    <row r="39" ht="30" customHeight="1">
      <c r="A39" s="21" t="n"/>
      <c r="B39" s="22" t="n"/>
      <c r="C39" s="22" t="n"/>
      <c r="D39" s="23" t="n"/>
      <c r="E39" s="22" t="n"/>
      <c r="F39" s="22" t="n"/>
      <c r="G39" s="22" t="n"/>
      <c r="H39" s="22" t="n"/>
      <c r="I39" s="24" t="n"/>
      <c r="J39" s="22" t="n"/>
      <c r="K39" s="22" t="n"/>
      <c r="L39" s="24" t="n"/>
      <c r="M39" s="22" t="n"/>
      <c r="N39" s="24" t="n"/>
      <c r="O39" s="21" t="n"/>
      <c r="P39" s="21" t="n"/>
      <c r="Q39" s="23" t="n"/>
      <c r="R39" s="25">
        <f>IF(COUNTA(A39:Q39)=0,"",IF(I39="","",IF(OR(M39="Integrado",M39="No aplica"),"",I39-TODAY())))</f>
        <v/>
      </c>
      <c r="S39" s="26">
        <f>IF(COUNTA(A39:Q39)=0,"",IF(A39="","Falta ID",IF(COUNTIF($A$8:$A$207,A39)&gt;1,"ID duplicado",IF(B39="","Falta tipo",IF(C39="","Falta pieza o escena",IF(D39="","Falta texto o descripción",IF(E39="","Falta idioma",IF(F39="","Falta formato",IF(H39="","Falta responsable",IF(I39="","Falta fecha objetivo",IF(J39="","Falta estado de revisión",IF(M39="","Falta estado de integración",IF(O39="","Falta versión",IF(AND(B39="Subtítulo",OR(F39="PNG",F39="PSD",F39="AI",F39="MOV con alfa",F39="MOGRT")),"Formato incompatible con subtítulo",IF(AND(B39="Grafismo",OR(F39="SRT",F39="VTT",F39="STL")),"Formato incompatible con grafismo",IF(AND(OR(J39="Aprobado",J39="Cambios solicitados"),K39=""),"Falta revisor/a",IF(AND(OR(J39="Aprobado",J39="Cambios solicitados"),L39=""),"Falta fecha de revisión",IF(AND(L39&lt;&gt;"",J39="Pendiente"),"Revisar fecha y estado de revisión",IF(AND(M39="Integrado",N39=""),"Falta fecha de integración",IF(AND(N39&lt;&gt;"",M39&lt;&gt;"Integrado"),"Revisar fecha y estado de integración",IF(AND(L39&lt;&gt;"",I39&lt;&gt;"",L39&gt;I39),"Revisión posterior a la fecha objetivo",IF(AND(N39&lt;&gt;"",L39&lt;&gt;"",N39&lt;L39),"Integración anterior a la revisión","Correcto"))))))))))))))))))))))</f>
        <v/>
      </c>
      <c r="T39" s="27">
        <f>IF(COUNTA(A39:Q39)=0,"",IF(M39="Integrado",1,IF(M39="En pruebas",0.9,IF(J39="Aprobado",0.75,IF(J39="Cambios solicitados",0.6,IF(J39="En revisión",0.5,IF(J39="En preparación",0.25,IF(J39="Pendiente",0,0))))))))</f>
        <v/>
      </c>
    </row>
    <row r="40" ht="30" customHeight="1">
      <c r="A40" s="21" t="n"/>
      <c r="B40" s="22" t="n"/>
      <c r="C40" s="22" t="n"/>
      <c r="D40" s="23" t="n"/>
      <c r="E40" s="22" t="n"/>
      <c r="F40" s="22" t="n"/>
      <c r="G40" s="22" t="n"/>
      <c r="H40" s="22" t="n"/>
      <c r="I40" s="24" t="n"/>
      <c r="J40" s="22" t="n"/>
      <c r="K40" s="22" t="n"/>
      <c r="L40" s="24" t="n"/>
      <c r="M40" s="22" t="n"/>
      <c r="N40" s="24" t="n"/>
      <c r="O40" s="21" t="n"/>
      <c r="P40" s="21" t="n"/>
      <c r="Q40" s="23" t="n"/>
      <c r="R40" s="25">
        <f>IF(COUNTA(A40:Q40)=0,"",IF(I40="","",IF(OR(M40="Integrado",M40="No aplica"),"",I40-TODAY())))</f>
        <v/>
      </c>
      <c r="S40" s="26">
        <f>IF(COUNTA(A40:Q40)=0,"",IF(A40="","Falta ID",IF(COUNTIF($A$8:$A$207,A40)&gt;1,"ID duplicado",IF(B40="","Falta tipo",IF(C40="","Falta pieza o escena",IF(D40="","Falta texto o descripción",IF(E40="","Falta idioma",IF(F40="","Falta formato",IF(H40="","Falta responsable",IF(I40="","Falta fecha objetivo",IF(J40="","Falta estado de revisión",IF(M40="","Falta estado de integración",IF(O40="","Falta versión",IF(AND(B40="Subtítulo",OR(F40="PNG",F40="PSD",F40="AI",F40="MOV con alfa",F40="MOGRT")),"Formato incompatible con subtítulo",IF(AND(B40="Grafismo",OR(F40="SRT",F40="VTT",F40="STL")),"Formato incompatible con grafismo",IF(AND(OR(J40="Aprobado",J40="Cambios solicitados"),K40=""),"Falta revisor/a",IF(AND(OR(J40="Aprobado",J40="Cambios solicitados"),L40=""),"Falta fecha de revisión",IF(AND(L40&lt;&gt;"",J40="Pendiente"),"Revisar fecha y estado de revisión",IF(AND(M40="Integrado",N40=""),"Falta fecha de integración",IF(AND(N40&lt;&gt;"",M40&lt;&gt;"Integrado"),"Revisar fecha y estado de integración",IF(AND(L40&lt;&gt;"",I40&lt;&gt;"",L40&gt;I40),"Revisión posterior a la fecha objetivo",IF(AND(N40&lt;&gt;"",L40&lt;&gt;"",N40&lt;L40),"Integración anterior a la revisión","Correcto"))))))))))))))))))))))</f>
        <v/>
      </c>
      <c r="T40" s="27">
        <f>IF(COUNTA(A40:Q40)=0,"",IF(M40="Integrado",1,IF(M40="En pruebas",0.9,IF(J40="Aprobado",0.75,IF(J40="Cambios solicitados",0.6,IF(J40="En revisión",0.5,IF(J40="En preparación",0.25,IF(J40="Pendiente",0,0))))))))</f>
        <v/>
      </c>
    </row>
    <row r="41" ht="30" customHeight="1">
      <c r="A41" s="21" t="n"/>
      <c r="B41" s="22" t="n"/>
      <c r="C41" s="22" t="n"/>
      <c r="D41" s="23" t="n"/>
      <c r="E41" s="22" t="n"/>
      <c r="F41" s="22" t="n"/>
      <c r="G41" s="22" t="n"/>
      <c r="H41" s="22" t="n"/>
      <c r="I41" s="24" t="n"/>
      <c r="J41" s="22" t="n"/>
      <c r="K41" s="22" t="n"/>
      <c r="L41" s="24" t="n"/>
      <c r="M41" s="22" t="n"/>
      <c r="N41" s="24" t="n"/>
      <c r="O41" s="21" t="n"/>
      <c r="P41" s="21" t="n"/>
      <c r="Q41" s="23" t="n"/>
      <c r="R41" s="25">
        <f>IF(COUNTA(A41:Q41)=0,"",IF(I41="","",IF(OR(M41="Integrado",M41="No aplica"),"",I41-TODAY())))</f>
        <v/>
      </c>
      <c r="S41" s="26">
        <f>IF(COUNTA(A41:Q41)=0,"",IF(A41="","Falta ID",IF(COUNTIF($A$8:$A$207,A41)&gt;1,"ID duplicado",IF(B41="","Falta tipo",IF(C41="","Falta pieza o escena",IF(D41="","Falta texto o descripción",IF(E41="","Falta idioma",IF(F41="","Falta formato",IF(H41="","Falta responsable",IF(I41="","Falta fecha objetivo",IF(J41="","Falta estado de revisión",IF(M41="","Falta estado de integración",IF(O41="","Falta versión",IF(AND(B41="Subtítulo",OR(F41="PNG",F41="PSD",F41="AI",F41="MOV con alfa",F41="MOGRT")),"Formato incompatible con subtítulo",IF(AND(B41="Grafismo",OR(F41="SRT",F41="VTT",F41="STL")),"Formato incompatible con grafismo",IF(AND(OR(J41="Aprobado",J41="Cambios solicitados"),K41=""),"Falta revisor/a",IF(AND(OR(J41="Aprobado",J41="Cambios solicitados"),L41=""),"Falta fecha de revisión",IF(AND(L41&lt;&gt;"",J41="Pendiente"),"Revisar fecha y estado de revisión",IF(AND(M41="Integrado",N41=""),"Falta fecha de integración",IF(AND(N41&lt;&gt;"",M41&lt;&gt;"Integrado"),"Revisar fecha y estado de integración",IF(AND(L41&lt;&gt;"",I41&lt;&gt;"",L41&gt;I41),"Revisión posterior a la fecha objetivo",IF(AND(N41&lt;&gt;"",L41&lt;&gt;"",N41&lt;L41),"Integración anterior a la revisión","Correcto"))))))))))))))))))))))</f>
        <v/>
      </c>
      <c r="T41" s="27">
        <f>IF(COUNTA(A41:Q41)=0,"",IF(M41="Integrado",1,IF(M41="En pruebas",0.9,IF(J41="Aprobado",0.75,IF(J41="Cambios solicitados",0.6,IF(J41="En revisión",0.5,IF(J41="En preparación",0.25,IF(J41="Pendiente",0,0))))))))</f>
        <v/>
      </c>
    </row>
    <row r="42" ht="30" customHeight="1">
      <c r="A42" s="21" t="n"/>
      <c r="B42" s="22" t="n"/>
      <c r="C42" s="22" t="n"/>
      <c r="D42" s="23" t="n"/>
      <c r="E42" s="22" t="n"/>
      <c r="F42" s="22" t="n"/>
      <c r="G42" s="22" t="n"/>
      <c r="H42" s="22" t="n"/>
      <c r="I42" s="24" t="n"/>
      <c r="J42" s="22" t="n"/>
      <c r="K42" s="22" t="n"/>
      <c r="L42" s="24" t="n"/>
      <c r="M42" s="22" t="n"/>
      <c r="N42" s="24" t="n"/>
      <c r="O42" s="21" t="n"/>
      <c r="P42" s="21" t="n"/>
      <c r="Q42" s="23" t="n"/>
      <c r="R42" s="25">
        <f>IF(COUNTA(A42:Q42)=0,"",IF(I42="","",IF(OR(M42="Integrado",M42="No aplica"),"",I42-TODAY())))</f>
        <v/>
      </c>
      <c r="S42" s="26">
        <f>IF(COUNTA(A42:Q42)=0,"",IF(A42="","Falta ID",IF(COUNTIF($A$8:$A$207,A42)&gt;1,"ID duplicado",IF(B42="","Falta tipo",IF(C42="","Falta pieza o escena",IF(D42="","Falta texto o descripción",IF(E42="","Falta idioma",IF(F42="","Falta formato",IF(H42="","Falta responsable",IF(I42="","Falta fecha objetivo",IF(J42="","Falta estado de revisión",IF(M42="","Falta estado de integración",IF(O42="","Falta versión",IF(AND(B42="Subtítulo",OR(F42="PNG",F42="PSD",F42="AI",F42="MOV con alfa",F42="MOGRT")),"Formato incompatible con subtítulo",IF(AND(B42="Grafismo",OR(F42="SRT",F42="VTT",F42="STL")),"Formato incompatible con grafismo",IF(AND(OR(J42="Aprobado",J42="Cambios solicitados"),K42=""),"Falta revisor/a",IF(AND(OR(J42="Aprobado",J42="Cambios solicitados"),L42=""),"Falta fecha de revisión",IF(AND(L42&lt;&gt;"",J42="Pendiente"),"Revisar fecha y estado de revisión",IF(AND(M42="Integrado",N42=""),"Falta fecha de integración",IF(AND(N42&lt;&gt;"",M42&lt;&gt;"Integrado"),"Revisar fecha y estado de integración",IF(AND(L42&lt;&gt;"",I42&lt;&gt;"",L42&gt;I42),"Revisión posterior a la fecha objetivo",IF(AND(N42&lt;&gt;"",L42&lt;&gt;"",N42&lt;L42),"Integración anterior a la revisión","Correcto"))))))))))))))))))))))</f>
        <v/>
      </c>
      <c r="T42" s="27">
        <f>IF(COUNTA(A42:Q42)=0,"",IF(M42="Integrado",1,IF(M42="En pruebas",0.9,IF(J42="Aprobado",0.75,IF(J42="Cambios solicitados",0.6,IF(J42="En revisión",0.5,IF(J42="En preparación",0.25,IF(J42="Pendiente",0,0))))))))</f>
        <v/>
      </c>
    </row>
    <row r="43" ht="30" customHeight="1">
      <c r="A43" s="21" t="n"/>
      <c r="B43" s="22" t="n"/>
      <c r="C43" s="22" t="n"/>
      <c r="D43" s="23" t="n"/>
      <c r="E43" s="22" t="n"/>
      <c r="F43" s="22" t="n"/>
      <c r="G43" s="22" t="n"/>
      <c r="H43" s="22" t="n"/>
      <c r="I43" s="24" t="n"/>
      <c r="J43" s="22" t="n"/>
      <c r="K43" s="22" t="n"/>
      <c r="L43" s="24" t="n"/>
      <c r="M43" s="22" t="n"/>
      <c r="N43" s="24" t="n"/>
      <c r="O43" s="21" t="n"/>
      <c r="P43" s="21" t="n"/>
      <c r="Q43" s="23" t="n"/>
      <c r="R43" s="25">
        <f>IF(COUNTA(A43:Q43)=0,"",IF(I43="","",IF(OR(M43="Integrado",M43="No aplica"),"",I43-TODAY())))</f>
        <v/>
      </c>
      <c r="S43" s="26">
        <f>IF(COUNTA(A43:Q43)=0,"",IF(A43="","Falta ID",IF(COUNTIF($A$8:$A$207,A43)&gt;1,"ID duplicado",IF(B43="","Falta tipo",IF(C43="","Falta pieza o escena",IF(D43="","Falta texto o descripción",IF(E43="","Falta idioma",IF(F43="","Falta formato",IF(H43="","Falta responsable",IF(I43="","Falta fecha objetivo",IF(J43="","Falta estado de revisión",IF(M43="","Falta estado de integración",IF(O43="","Falta versión",IF(AND(B43="Subtítulo",OR(F43="PNG",F43="PSD",F43="AI",F43="MOV con alfa",F43="MOGRT")),"Formato incompatible con subtítulo",IF(AND(B43="Grafismo",OR(F43="SRT",F43="VTT",F43="STL")),"Formato incompatible con grafismo",IF(AND(OR(J43="Aprobado",J43="Cambios solicitados"),K43=""),"Falta revisor/a",IF(AND(OR(J43="Aprobado",J43="Cambios solicitados"),L43=""),"Falta fecha de revisión",IF(AND(L43&lt;&gt;"",J43="Pendiente"),"Revisar fecha y estado de revisión",IF(AND(M43="Integrado",N43=""),"Falta fecha de integración",IF(AND(N43&lt;&gt;"",M43&lt;&gt;"Integrado"),"Revisar fecha y estado de integración",IF(AND(L43&lt;&gt;"",I43&lt;&gt;"",L43&gt;I43),"Revisión posterior a la fecha objetivo",IF(AND(N43&lt;&gt;"",L43&lt;&gt;"",N43&lt;L43),"Integración anterior a la revisión","Correcto"))))))))))))))))))))))</f>
        <v/>
      </c>
      <c r="T43" s="27">
        <f>IF(COUNTA(A43:Q43)=0,"",IF(M43="Integrado",1,IF(M43="En pruebas",0.9,IF(J43="Aprobado",0.75,IF(J43="Cambios solicitados",0.6,IF(J43="En revisión",0.5,IF(J43="En preparación",0.25,IF(J43="Pendiente",0,0))))))))</f>
        <v/>
      </c>
    </row>
    <row r="44" ht="30" customHeight="1">
      <c r="A44" s="21" t="n"/>
      <c r="B44" s="22" t="n"/>
      <c r="C44" s="22" t="n"/>
      <c r="D44" s="23" t="n"/>
      <c r="E44" s="22" t="n"/>
      <c r="F44" s="22" t="n"/>
      <c r="G44" s="22" t="n"/>
      <c r="H44" s="22" t="n"/>
      <c r="I44" s="24" t="n"/>
      <c r="J44" s="22" t="n"/>
      <c r="K44" s="22" t="n"/>
      <c r="L44" s="24" t="n"/>
      <c r="M44" s="22" t="n"/>
      <c r="N44" s="24" t="n"/>
      <c r="O44" s="21" t="n"/>
      <c r="P44" s="21" t="n"/>
      <c r="Q44" s="23" t="n"/>
      <c r="R44" s="25">
        <f>IF(COUNTA(A44:Q44)=0,"",IF(I44="","",IF(OR(M44="Integrado",M44="No aplica"),"",I44-TODAY())))</f>
        <v/>
      </c>
      <c r="S44" s="26">
        <f>IF(COUNTA(A44:Q44)=0,"",IF(A44="","Falta ID",IF(COUNTIF($A$8:$A$207,A44)&gt;1,"ID duplicado",IF(B44="","Falta tipo",IF(C44="","Falta pieza o escena",IF(D44="","Falta texto o descripción",IF(E44="","Falta idioma",IF(F44="","Falta formato",IF(H44="","Falta responsable",IF(I44="","Falta fecha objetivo",IF(J44="","Falta estado de revisión",IF(M44="","Falta estado de integración",IF(O44="","Falta versión",IF(AND(B44="Subtítulo",OR(F44="PNG",F44="PSD",F44="AI",F44="MOV con alfa",F44="MOGRT")),"Formato incompatible con subtítulo",IF(AND(B44="Grafismo",OR(F44="SRT",F44="VTT",F44="STL")),"Formato incompatible con grafismo",IF(AND(OR(J44="Aprobado",J44="Cambios solicitados"),K44=""),"Falta revisor/a",IF(AND(OR(J44="Aprobado",J44="Cambios solicitados"),L44=""),"Falta fecha de revisión",IF(AND(L44&lt;&gt;"",J44="Pendiente"),"Revisar fecha y estado de revisión",IF(AND(M44="Integrado",N44=""),"Falta fecha de integración",IF(AND(N44&lt;&gt;"",M44&lt;&gt;"Integrado"),"Revisar fecha y estado de integración",IF(AND(L44&lt;&gt;"",I44&lt;&gt;"",L44&gt;I44),"Revisión posterior a la fecha objetivo",IF(AND(N44&lt;&gt;"",L44&lt;&gt;"",N44&lt;L44),"Integración anterior a la revisión","Correcto"))))))))))))))))))))))</f>
        <v/>
      </c>
      <c r="T44" s="27">
        <f>IF(COUNTA(A44:Q44)=0,"",IF(M44="Integrado",1,IF(M44="En pruebas",0.9,IF(J44="Aprobado",0.75,IF(J44="Cambios solicitados",0.6,IF(J44="En revisión",0.5,IF(J44="En preparación",0.25,IF(J44="Pendiente",0,0))))))))</f>
        <v/>
      </c>
    </row>
    <row r="45" ht="30" customHeight="1">
      <c r="A45" s="21" t="n"/>
      <c r="B45" s="22" t="n"/>
      <c r="C45" s="22" t="n"/>
      <c r="D45" s="23" t="n"/>
      <c r="E45" s="22" t="n"/>
      <c r="F45" s="22" t="n"/>
      <c r="G45" s="22" t="n"/>
      <c r="H45" s="22" t="n"/>
      <c r="I45" s="24" t="n"/>
      <c r="J45" s="22" t="n"/>
      <c r="K45" s="22" t="n"/>
      <c r="L45" s="24" t="n"/>
      <c r="M45" s="22" t="n"/>
      <c r="N45" s="24" t="n"/>
      <c r="O45" s="21" t="n"/>
      <c r="P45" s="21" t="n"/>
      <c r="Q45" s="23" t="n"/>
      <c r="R45" s="25">
        <f>IF(COUNTA(A45:Q45)=0,"",IF(I45="","",IF(OR(M45="Integrado",M45="No aplica"),"",I45-TODAY())))</f>
        <v/>
      </c>
      <c r="S45" s="26">
        <f>IF(COUNTA(A45:Q45)=0,"",IF(A45="","Falta ID",IF(COUNTIF($A$8:$A$207,A45)&gt;1,"ID duplicado",IF(B45="","Falta tipo",IF(C45="","Falta pieza o escena",IF(D45="","Falta texto o descripción",IF(E45="","Falta idioma",IF(F45="","Falta formato",IF(H45="","Falta responsable",IF(I45="","Falta fecha objetivo",IF(J45="","Falta estado de revisión",IF(M45="","Falta estado de integración",IF(O45="","Falta versión",IF(AND(B45="Subtítulo",OR(F45="PNG",F45="PSD",F45="AI",F45="MOV con alfa",F45="MOGRT")),"Formato incompatible con subtítulo",IF(AND(B45="Grafismo",OR(F45="SRT",F45="VTT",F45="STL")),"Formato incompatible con grafismo",IF(AND(OR(J45="Aprobado",J45="Cambios solicitados"),K45=""),"Falta revisor/a",IF(AND(OR(J45="Aprobado",J45="Cambios solicitados"),L45=""),"Falta fecha de revisión",IF(AND(L45&lt;&gt;"",J45="Pendiente"),"Revisar fecha y estado de revisión",IF(AND(M45="Integrado",N45=""),"Falta fecha de integración",IF(AND(N45&lt;&gt;"",M45&lt;&gt;"Integrado"),"Revisar fecha y estado de integración",IF(AND(L45&lt;&gt;"",I45&lt;&gt;"",L45&gt;I45),"Revisión posterior a la fecha objetivo",IF(AND(N45&lt;&gt;"",L45&lt;&gt;"",N45&lt;L45),"Integración anterior a la revisión","Correcto"))))))))))))))))))))))</f>
        <v/>
      </c>
      <c r="T45" s="27">
        <f>IF(COUNTA(A45:Q45)=0,"",IF(M45="Integrado",1,IF(M45="En pruebas",0.9,IF(J45="Aprobado",0.75,IF(J45="Cambios solicitados",0.6,IF(J45="En revisión",0.5,IF(J45="En preparación",0.25,IF(J45="Pendiente",0,0))))))))</f>
        <v/>
      </c>
    </row>
    <row r="46" ht="30" customHeight="1">
      <c r="A46" s="21" t="n"/>
      <c r="B46" s="22" t="n"/>
      <c r="C46" s="22" t="n"/>
      <c r="D46" s="23" t="n"/>
      <c r="E46" s="22" t="n"/>
      <c r="F46" s="22" t="n"/>
      <c r="G46" s="22" t="n"/>
      <c r="H46" s="22" t="n"/>
      <c r="I46" s="24" t="n"/>
      <c r="J46" s="22" t="n"/>
      <c r="K46" s="22" t="n"/>
      <c r="L46" s="24" t="n"/>
      <c r="M46" s="22" t="n"/>
      <c r="N46" s="24" t="n"/>
      <c r="O46" s="21" t="n"/>
      <c r="P46" s="21" t="n"/>
      <c r="Q46" s="23" t="n"/>
      <c r="R46" s="25">
        <f>IF(COUNTA(A46:Q46)=0,"",IF(I46="","",IF(OR(M46="Integrado",M46="No aplica"),"",I46-TODAY())))</f>
        <v/>
      </c>
      <c r="S46" s="26">
        <f>IF(COUNTA(A46:Q46)=0,"",IF(A46="","Falta ID",IF(COUNTIF($A$8:$A$207,A46)&gt;1,"ID duplicado",IF(B46="","Falta tipo",IF(C46="","Falta pieza o escena",IF(D46="","Falta texto o descripción",IF(E46="","Falta idioma",IF(F46="","Falta formato",IF(H46="","Falta responsable",IF(I46="","Falta fecha objetivo",IF(J46="","Falta estado de revisión",IF(M46="","Falta estado de integración",IF(O46="","Falta versión",IF(AND(B46="Subtítulo",OR(F46="PNG",F46="PSD",F46="AI",F46="MOV con alfa",F46="MOGRT")),"Formato incompatible con subtítulo",IF(AND(B46="Grafismo",OR(F46="SRT",F46="VTT",F46="STL")),"Formato incompatible con grafismo",IF(AND(OR(J46="Aprobado",J46="Cambios solicitados"),K46=""),"Falta revisor/a",IF(AND(OR(J46="Aprobado",J46="Cambios solicitados"),L46=""),"Falta fecha de revisión",IF(AND(L46&lt;&gt;"",J46="Pendiente"),"Revisar fecha y estado de revisión",IF(AND(M46="Integrado",N46=""),"Falta fecha de integración",IF(AND(N46&lt;&gt;"",M46&lt;&gt;"Integrado"),"Revisar fecha y estado de integración",IF(AND(L46&lt;&gt;"",I46&lt;&gt;"",L46&gt;I46),"Revisión posterior a la fecha objetivo",IF(AND(N46&lt;&gt;"",L46&lt;&gt;"",N46&lt;L46),"Integración anterior a la revisión","Correcto"))))))))))))))))))))))</f>
        <v/>
      </c>
      <c r="T46" s="27">
        <f>IF(COUNTA(A46:Q46)=0,"",IF(M46="Integrado",1,IF(M46="En pruebas",0.9,IF(J46="Aprobado",0.75,IF(J46="Cambios solicitados",0.6,IF(J46="En revisión",0.5,IF(J46="En preparación",0.25,IF(J46="Pendiente",0,0))))))))</f>
        <v/>
      </c>
    </row>
    <row r="47" ht="30" customHeight="1">
      <c r="A47" s="21" t="n"/>
      <c r="B47" s="22" t="n"/>
      <c r="C47" s="22" t="n"/>
      <c r="D47" s="23" t="n"/>
      <c r="E47" s="22" t="n"/>
      <c r="F47" s="22" t="n"/>
      <c r="G47" s="22" t="n"/>
      <c r="H47" s="22" t="n"/>
      <c r="I47" s="24" t="n"/>
      <c r="J47" s="22" t="n"/>
      <c r="K47" s="22" t="n"/>
      <c r="L47" s="24" t="n"/>
      <c r="M47" s="22" t="n"/>
      <c r="N47" s="24" t="n"/>
      <c r="O47" s="21" t="n"/>
      <c r="P47" s="21" t="n"/>
      <c r="Q47" s="23" t="n"/>
      <c r="R47" s="25">
        <f>IF(COUNTA(A47:Q47)=0,"",IF(I47="","",IF(OR(M47="Integrado",M47="No aplica"),"",I47-TODAY())))</f>
        <v/>
      </c>
      <c r="S47" s="26">
        <f>IF(COUNTA(A47:Q47)=0,"",IF(A47="","Falta ID",IF(COUNTIF($A$8:$A$207,A47)&gt;1,"ID duplicado",IF(B47="","Falta tipo",IF(C47="","Falta pieza o escena",IF(D47="","Falta texto o descripción",IF(E47="","Falta idioma",IF(F47="","Falta formato",IF(H47="","Falta responsable",IF(I47="","Falta fecha objetivo",IF(J47="","Falta estado de revisión",IF(M47="","Falta estado de integración",IF(O47="","Falta versión",IF(AND(B47="Subtítulo",OR(F47="PNG",F47="PSD",F47="AI",F47="MOV con alfa",F47="MOGRT")),"Formato incompatible con subtítulo",IF(AND(B47="Grafismo",OR(F47="SRT",F47="VTT",F47="STL")),"Formato incompatible con grafismo",IF(AND(OR(J47="Aprobado",J47="Cambios solicitados"),K47=""),"Falta revisor/a",IF(AND(OR(J47="Aprobado",J47="Cambios solicitados"),L47=""),"Falta fecha de revisión",IF(AND(L47&lt;&gt;"",J47="Pendiente"),"Revisar fecha y estado de revisión",IF(AND(M47="Integrado",N47=""),"Falta fecha de integración",IF(AND(N47&lt;&gt;"",M47&lt;&gt;"Integrado"),"Revisar fecha y estado de integración",IF(AND(L47&lt;&gt;"",I47&lt;&gt;"",L47&gt;I47),"Revisión posterior a la fecha objetivo",IF(AND(N47&lt;&gt;"",L47&lt;&gt;"",N47&lt;L47),"Integración anterior a la revisión","Correcto"))))))))))))))))))))))</f>
        <v/>
      </c>
      <c r="T47" s="27">
        <f>IF(COUNTA(A47:Q47)=0,"",IF(M47="Integrado",1,IF(M47="En pruebas",0.9,IF(J47="Aprobado",0.75,IF(J47="Cambios solicitados",0.6,IF(J47="En revisión",0.5,IF(J47="En preparación",0.25,IF(J47="Pendiente",0,0))))))))</f>
        <v/>
      </c>
    </row>
    <row r="48" ht="30" customHeight="1">
      <c r="A48" s="21" t="n"/>
      <c r="B48" s="22" t="n"/>
      <c r="C48" s="22" t="n"/>
      <c r="D48" s="23" t="n"/>
      <c r="E48" s="22" t="n"/>
      <c r="F48" s="22" t="n"/>
      <c r="G48" s="22" t="n"/>
      <c r="H48" s="22" t="n"/>
      <c r="I48" s="24" t="n"/>
      <c r="J48" s="22" t="n"/>
      <c r="K48" s="22" t="n"/>
      <c r="L48" s="24" t="n"/>
      <c r="M48" s="22" t="n"/>
      <c r="N48" s="24" t="n"/>
      <c r="O48" s="21" t="n"/>
      <c r="P48" s="21" t="n"/>
      <c r="Q48" s="23" t="n"/>
      <c r="R48" s="25">
        <f>IF(COUNTA(A48:Q48)=0,"",IF(I48="","",IF(OR(M48="Integrado",M48="No aplica"),"",I48-TODAY())))</f>
        <v/>
      </c>
      <c r="S48" s="26">
        <f>IF(COUNTA(A48:Q48)=0,"",IF(A48="","Falta ID",IF(COUNTIF($A$8:$A$207,A48)&gt;1,"ID duplicado",IF(B48="","Falta tipo",IF(C48="","Falta pieza o escena",IF(D48="","Falta texto o descripción",IF(E48="","Falta idioma",IF(F48="","Falta formato",IF(H48="","Falta responsable",IF(I48="","Falta fecha objetivo",IF(J48="","Falta estado de revisión",IF(M48="","Falta estado de integración",IF(O48="","Falta versión",IF(AND(B48="Subtítulo",OR(F48="PNG",F48="PSD",F48="AI",F48="MOV con alfa",F48="MOGRT")),"Formato incompatible con subtítulo",IF(AND(B48="Grafismo",OR(F48="SRT",F48="VTT",F48="STL")),"Formato incompatible con grafismo",IF(AND(OR(J48="Aprobado",J48="Cambios solicitados"),K48=""),"Falta revisor/a",IF(AND(OR(J48="Aprobado",J48="Cambios solicitados"),L48=""),"Falta fecha de revisión",IF(AND(L48&lt;&gt;"",J48="Pendiente"),"Revisar fecha y estado de revisión",IF(AND(M48="Integrado",N48=""),"Falta fecha de integración",IF(AND(N48&lt;&gt;"",M48&lt;&gt;"Integrado"),"Revisar fecha y estado de integración",IF(AND(L48&lt;&gt;"",I48&lt;&gt;"",L48&gt;I48),"Revisión posterior a la fecha objetivo",IF(AND(N48&lt;&gt;"",L48&lt;&gt;"",N48&lt;L48),"Integración anterior a la revisión","Correcto"))))))))))))))))))))))</f>
        <v/>
      </c>
      <c r="T48" s="27">
        <f>IF(COUNTA(A48:Q48)=0,"",IF(M48="Integrado",1,IF(M48="En pruebas",0.9,IF(J48="Aprobado",0.75,IF(J48="Cambios solicitados",0.6,IF(J48="En revisión",0.5,IF(J48="En preparación",0.25,IF(J48="Pendiente",0,0))))))))</f>
        <v/>
      </c>
    </row>
    <row r="49" ht="30" customHeight="1">
      <c r="A49" s="21" t="n"/>
      <c r="B49" s="22" t="n"/>
      <c r="C49" s="22" t="n"/>
      <c r="D49" s="23" t="n"/>
      <c r="E49" s="22" t="n"/>
      <c r="F49" s="22" t="n"/>
      <c r="G49" s="22" t="n"/>
      <c r="H49" s="22" t="n"/>
      <c r="I49" s="24" t="n"/>
      <c r="J49" s="22" t="n"/>
      <c r="K49" s="22" t="n"/>
      <c r="L49" s="24" t="n"/>
      <c r="M49" s="22" t="n"/>
      <c r="N49" s="24" t="n"/>
      <c r="O49" s="21" t="n"/>
      <c r="P49" s="21" t="n"/>
      <c r="Q49" s="23" t="n"/>
      <c r="R49" s="25">
        <f>IF(COUNTA(A49:Q49)=0,"",IF(I49="","",IF(OR(M49="Integrado",M49="No aplica"),"",I49-TODAY())))</f>
        <v/>
      </c>
      <c r="S49" s="26">
        <f>IF(COUNTA(A49:Q49)=0,"",IF(A49="","Falta ID",IF(COUNTIF($A$8:$A$207,A49)&gt;1,"ID duplicado",IF(B49="","Falta tipo",IF(C49="","Falta pieza o escena",IF(D49="","Falta texto o descripción",IF(E49="","Falta idioma",IF(F49="","Falta formato",IF(H49="","Falta responsable",IF(I49="","Falta fecha objetivo",IF(J49="","Falta estado de revisión",IF(M49="","Falta estado de integración",IF(O49="","Falta versión",IF(AND(B49="Subtítulo",OR(F49="PNG",F49="PSD",F49="AI",F49="MOV con alfa",F49="MOGRT")),"Formato incompatible con subtítulo",IF(AND(B49="Grafismo",OR(F49="SRT",F49="VTT",F49="STL")),"Formato incompatible con grafismo",IF(AND(OR(J49="Aprobado",J49="Cambios solicitados"),K49=""),"Falta revisor/a",IF(AND(OR(J49="Aprobado",J49="Cambios solicitados"),L49=""),"Falta fecha de revisión",IF(AND(L49&lt;&gt;"",J49="Pendiente"),"Revisar fecha y estado de revisión",IF(AND(M49="Integrado",N49=""),"Falta fecha de integración",IF(AND(N49&lt;&gt;"",M49&lt;&gt;"Integrado"),"Revisar fecha y estado de integración",IF(AND(L49&lt;&gt;"",I49&lt;&gt;"",L49&gt;I49),"Revisión posterior a la fecha objetivo",IF(AND(N49&lt;&gt;"",L49&lt;&gt;"",N49&lt;L49),"Integración anterior a la revisión","Correcto"))))))))))))))))))))))</f>
        <v/>
      </c>
      <c r="T49" s="27">
        <f>IF(COUNTA(A49:Q49)=0,"",IF(M49="Integrado",1,IF(M49="En pruebas",0.9,IF(J49="Aprobado",0.75,IF(J49="Cambios solicitados",0.6,IF(J49="En revisión",0.5,IF(J49="En preparación",0.25,IF(J49="Pendiente",0,0))))))))</f>
        <v/>
      </c>
    </row>
    <row r="50" ht="30" customHeight="1">
      <c r="A50" s="21" t="n"/>
      <c r="B50" s="22" t="n"/>
      <c r="C50" s="22" t="n"/>
      <c r="D50" s="23" t="n"/>
      <c r="E50" s="22" t="n"/>
      <c r="F50" s="22" t="n"/>
      <c r="G50" s="22" t="n"/>
      <c r="H50" s="22" t="n"/>
      <c r="I50" s="24" t="n"/>
      <c r="J50" s="22" t="n"/>
      <c r="K50" s="22" t="n"/>
      <c r="L50" s="24" t="n"/>
      <c r="M50" s="22" t="n"/>
      <c r="N50" s="24" t="n"/>
      <c r="O50" s="21" t="n"/>
      <c r="P50" s="21" t="n"/>
      <c r="Q50" s="23" t="n"/>
      <c r="R50" s="25">
        <f>IF(COUNTA(A50:Q50)=0,"",IF(I50="","",IF(OR(M50="Integrado",M50="No aplica"),"",I50-TODAY())))</f>
        <v/>
      </c>
      <c r="S50" s="26">
        <f>IF(COUNTA(A50:Q50)=0,"",IF(A50="","Falta ID",IF(COUNTIF($A$8:$A$207,A50)&gt;1,"ID duplicado",IF(B50="","Falta tipo",IF(C50="","Falta pieza o escena",IF(D50="","Falta texto o descripción",IF(E50="","Falta idioma",IF(F50="","Falta formato",IF(H50="","Falta responsable",IF(I50="","Falta fecha objetivo",IF(J50="","Falta estado de revisión",IF(M50="","Falta estado de integración",IF(O50="","Falta versión",IF(AND(B50="Subtítulo",OR(F50="PNG",F50="PSD",F50="AI",F50="MOV con alfa",F50="MOGRT")),"Formato incompatible con subtítulo",IF(AND(B50="Grafismo",OR(F50="SRT",F50="VTT",F50="STL")),"Formato incompatible con grafismo",IF(AND(OR(J50="Aprobado",J50="Cambios solicitados"),K50=""),"Falta revisor/a",IF(AND(OR(J50="Aprobado",J50="Cambios solicitados"),L50=""),"Falta fecha de revisión",IF(AND(L50&lt;&gt;"",J50="Pendiente"),"Revisar fecha y estado de revisión",IF(AND(M50="Integrado",N50=""),"Falta fecha de integración",IF(AND(N50&lt;&gt;"",M50&lt;&gt;"Integrado"),"Revisar fecha y estado de integración",IF(AND(L50&lt;&gt;"",I50&lt;&gt;"",L50&gt;I50),"Revisión posterior a la fecha objetivo",IF(AND(N50&lt;&gt;"",L50&lt;&gt;"",N50&lt;L50),"Integración anterior a la revisión","Correcto"))))))))))))))))))))))</f>
        <v/>
      </c>
      <c r="T50" s="27">
        <f>IF(COUNTA(A50:Q50)=0,"",IF(M50="Integrado",1,IF(M50="En pruebas",0.9,IF(J50="Aprobado",0.75,IF(J50="Cambios solicitados",0.6,IF(J50="En revisión",0.5,IF(J50="En preparación",0.25,IF(J50="Pendiente",0,0))))))))</f>
        <v/>
      </c>
    </row>
    <row r="51" ht="30" customHeight="1">
      <c r="A51" s="21" t="n"/>
      <c r="B51" s="22" t="n"/>
      <c r="C51" s="22" t="n"/>
      <c r="D51" s="23" t="n"/>
      <c r="E51" s="22" t="n"/>
      <c r="F51" s="22" t="n"/>
      <c r="G51" s="22" t="n"/>
      <c r="H51" s="22" t="n"/>
      <c r="I51" s="24" t="n"/>
      <c r="J51" s="22" t="n"/>
      <c r="K51" s="22" t="n"/>
      <c r="L51" s="24" t="n"/>
      <c r="M51" s="22" t="n"/>
      <c r="N51" s="24" t="n"/>
      <c r="O51" s="21" t="n"/>
      <c r="P51" s="21" t="n"/>
      <c r="Q51" s="23" t="n"/>
      <c r="R51" s="25">
        <f>IF(COUNTA(A51:Q51)=0,"",IF(I51="","",IF(OR(M51="Integrado",M51="No aplica"),"",I51-TODAY())))</f>
        <v/>
      </c>
      <c r="S51" s="26">
        <f>IF(COUNTA(A51:Q51)=0,"",IF(A51="","Falta ID",IF(COUNTIF($A$8:$A$207,A51)&gt;1,"ID duplicado",IF(B51="","Falta tipo",IF(C51="","Falta pieza o escena",IF(D51="","Falta texto o descripción",IF(E51="","Falta idioma",IF(F51="","Falta formato",IF(H51="","Falta responsable",IF(I51="","Falta fecha objetivo",IF(J51="","Falta estado de revisión",IF(M51="","Falta estado de integración",IF(O51="","Falta versión",IF(AND(B51="Subtítulo",OR(F51="PNG",F51="PSD",F51="AI",F51="MOV con alfa",F51="MOGRT")),"Formato incompatible con subtítulo",IF(AND(B51="Grafismo",OR(F51="SRT",F51="VTT",F51="STL")),"Formato incompatible con grafismo",IF(AND(OR(J51="Aprobado",J51="Cambios solicitados"),K51=""),"Falta revisor/a",IF(AND(OR(J51="Aprobado",J51="Cambios solicitados"),L51=""),"Falta fecha de revisión",IF(AND(L51&lt;&gt;"",J51="Pendiente"),"Revisar fecha y estado de revisión",IF(AND(M51="Integrado",N51=""),"Falta fecha de integración",IF(AND(N51&lt;&gt;"",M51&lt;&gt;"Integrado"),"Revisar fecha y estado de integración",IF(AND(L51&lt;&gt;"",I51&lt;&gt;"",L51&gt;I51),"Revisión posterior a la fecha objetivo",IF(AND(N51&lt;&gt;"",L51&lt;&gt;"",N51&lt;L51),"Integración anterior a la revisión","Correcto"))))))))))))))))))))))</f>
        <v/>
      </c>
      <c r="T51" s="27">
        <f>IF(COUNTA(A51:Q51)=0,"",IF(M51="Integrado",1,IF(M51="En pruebas",0.9,IF(J51="Aprobado",0.75,IF(J51="Cambios solicitados",0.6,IF(J51="En revisión",0.5,IF(J51="En preparación",0.25,IF(J51="Pendiente",0,0))))))))</f>
        <v/>
      </c>
    </row>
    <row r="52" ht="30" customHeight="1">
      <c r="A52" s="21" t="n"/>
      <c r="B52" s="22" t="n"/>
      <c r="C52" s="22" t="n"/>
      <c r="D52" s="23" t="n"/>
      <c r="E52" s="22" t="n"/>
      <c r="F52" s="22" t="n"/>
      <c r="G52" s="22" t="n"/>
      <c r="H52" s="22" t="n"/>
      <c r="I52" s="24" t="n"/>
      <c r="J52" s="22" t="n"/>
      <c r="K52" s="22" t="n"/>
      <c r="L52" s="24" t="n"/>
      <c r="M52" s="22" t="n"/>
      <c r="N52" s="24" t="n"/>
      <c r="O52" s="21" t="n"/>
      <c r="P52" s="21" t="n"/>
      <c r="Q52" s="23" t="n"/>
      <c r="R52" s="25">
        <f>IF(COUNTA(A52:Q52)=0,"",IF(I52="","",IF(OR(M52="Integrado",M52="No aplica"),"",I52-TODAY())))</f>
        <v/>
      </c>
      <c r="S52" s="26">
        <f>IF(COUNTA(A52:Q52)=0,"",IF(A52="","Falta ID",IF(COUNTIF($A$8:$A$207,A52)&gt;1,"ID duplicado",IF(B52="","Falta tipo",IF(C52="","Falta pieza o escena",IF(D52="","Falta texto o descripción",IF(E52="","Falta idioma",IF(F52="","Falta formato",IF(H52="","Falta responsable",IF(I52="","Falta fecha objetivo",IF(J52="","Falta estado de revisión",IF(M52="","Falta estado de integración",IF(O52="","Falta versión",IF(AND(B52="Subtítulo",OR(F52="PNG",F52="PSD",F52="AI",F52="MOV con alfa",F52="MOGRT")),"Formato incompatible con subtítulo",IF(AND(B52="Grafismo",OR(F52="SRT",F52="VTT",F52="STL")),"Formato incompatible con grafismo",IF(AND(OR(J52="Aprobado",J52="Cambios solicitados"),K52=""),"Falta revisor/a",IF(AND(OR(J52="Aprobado",J52="Cambios solicitados"),L52=""),"Falta fecha de revisión",IF(AND(L52&lt;&gt;"",J52="Pendiente"),"Revisar fecha y estado de revisión",IF(AND(M52="Integrado",N52=""),"Falta fecha de integración",IF(AND(N52&lt;&gt;"",M52&lt;&gt;"Integrado"),"Revisar fecha y estado de integración",IF(AND(L52&lt;&gt;"",I52&lt;&gt;"",L52&gt;I52),"Revisión posterior a la fecha objetivo",IF(AND(N52&lt;&gt;"",L52&lt;&gt;"",N52&lt;L52),"Integración anterior a la revisión","Correcto"))))))))))))))))))))))</f>
        <v/>
      </c>
      <c r="T52" s="27">
        <f>IF(COUNTA(A52:Q52)=0,"",IF(M52="Integrado",1,IF(M52="En pruebas",0.9,IF(J52="Aprobado",0.75,IF(J52="Cambios solicitados",0.6,IF(J52="En revisión",0.5,IF(J52="En preparación",0.25,IF(J52="Pendiente",0,0))))))))</f>
        <v/>
      </c>
    </row>
    <row r="53" ht="30" customHeight="1">
      <c r="A53" s="21" t="n"/>
      <c r="B53" s="22" t="n"/>
      <c r="C53" s="22" t="n"/>
      <c r="D53" s="23" t="n"/>
      <c r="E53" s="22" t="n"/>
      <c r="F53" s="22" t="n"/>
      <c r="G53" s="22" t="n"/>
      <c r="H53" s="22" t="n"/>
      <c r="I53" s="24" t="n"/>
      <c r="J53" s="22" t="n"/>
      <c r="K53" s="22" t="n"/>
      <c r="L53" s="24" t="n"/>
      <c r="M53" s="22" t="n"/>
      <c r="N53" s="24" t="n"/>
      <c r="O53" s="21" t="n"/>
      <c r="P53" s="21" t="n"/>
      <c r="Q53" s="23" t="n"/>
      <c r="R53" s="25">
        <f>IF(COUNTA(A53:Q53)=0,"",IF(I53="","",IF(OR(M53="Integrado",M53="No aplica"),"",I53-TODAY())))</f>
        <v/>
      </c>
      <c r="S53" s="26">
        <f>IF(COUNTA(A53:Q53)=0,"",IF(A53="","Falta ID",IF(COUNTIF($A$8:$A$207,A53)&gt;1,"ID duplicado",IF(B53="","Falta tipo",IF(C53="","Falta pieza o escena",IF(D53="","Falta texto o descripción",IF(E53="","Falta idioma",IF(F53="","Falta formato",IF(H53="","Falta responsable",IF(I53="","Falta fecha objetivo",IF(J53="","Falta estado de revisión",IF(M53="","Falta estado de integración",IF(O53="","Falta versión",IF(AND(B53="Subtítulo",OR(F53="PNG",F53="PSD",F53="AI",F53="MOV con alfa",F53="MOGRT")),"Formato incompatible con subtítulo",IF(AND(B53="Grafismo",OR(F53="SRT",F53="VTT",F53="STL")),"Formato incompatible con grafismo",IF(AND(OR(J53="Aprobado",J53="Cambios solicitados"),K53=""),"Falta revisor/a",IF(AND(OR(J53="Aprobado",J53="Cambios solicitados"),L53=""),"Falta fecha de revisión",IF(AND(L53&lt;&gt;"",J53="Pendiente"),"Revisar fecha y estado de revisión",IF(AND(M53="Integrado",N53=""),"Falta fecha de integración",IF(AND(N53&lt;&gt;"",M53&lt;&gt;"Integrado"),"Revisar fecha y estado de integración",IF(AND(L53&lt;&gt;"",I53&lt;&gt;"",L53&gt;I53),"Revisión posterior a la fecha objetivo",IF(AND(N53&lt;&gt;"",L53&lt;&gt;"",N53&lt;L53),"Integración anterior a la revisión","Correcto"))))))))))))))))))))))</f>
        <v/>
      </c>
      <c r="T53" s="27">
        <f>IF(COUNTA(A53:Q53)=0,"",IF(M53="Integrado",1,IF(M53="En pruebas",0.9,IF(J53="Aprobado",0.75,IF(J53="Cambios solicitados",0.6,IF(J53="En revisión",0.5,IF(J53="En preparación",0.25,IF(J53="Pendiente",0,0))))))))</f>
        <v/>
      </c>
    </row>
    <row r="54" ht="30" customHeight="1">
      <c r="A54" s="21" t="n"/>
      <c r="B54" s="22" t="n"/>
      <c r="C54" s="22" t="n"/>
      <c r="D54" s="23" t="n"/>
      <c r="E54" s="22" t="n"/>
      <c r="F54" s="22" t="n"/>
      <c r="G54" s="22" t="n"/>
      <c r="H54" s="22" t="n"/>
      <c r="I54" s="24" t="n"/>
      <c r="J54" s="22" t="n"/>
      <c r="K54" s="22" t="n"/>
      <c r="L54" s="24" t="n"/>
      <c r="M54" s="22" t="n"/>
      <c r="N54" s="24" t="n"/>
      <c r="O54" s="21" t="n"/>
      <c r="P54" s="21" t="n"/>
      <c r="Q54" s="23" t="n"/>
      <c r="R54" s="25">
        <f>IF(COUNTA(A54:Q54)=0,"",IF(I54="","",IF(OR(M54="Integrado",M54="No aplica"),"",I54-TODAY())))</f>
        <v/>
      </c>
      <c r="S54" s="26">
        <f>IF(COUNTA(A54:Q54)=0,"",IF(A54="","Falta ID",IF(COUNTIF($A$8:$A$207,A54)&gt;1,"ID duplicado",IF(B54="","Falta tipo",IF(C54="","Falta pieza o escena",IF(D54="","Falta texto o descripción",IF(E54="","Falta idioma",IF(F54="","Falta formato",IF(H54="","Falta responsable",IF(I54="","Falta fecha objetivo",IF(J54="","Falta estado de revisión",IF(M54="","Falta estado de integración",IF(O54="","Falta versión",IF(AND(B54="Subtítulo",OR(F54="PNG",F54="PSD",F54="AI",F54="MOV con alfa",F54="MOGRT")),"Formato incompatible con subtítulo",IF(AND(B54="Grafismo",OR(F54="SRT",F54="VTT",F54="STL")),"Formato incompatible con grafismo",IF(AND(OR(J54="Aprobado",J54="Cambios solicitados"),K54=""),"Falta revisor/a",IF(AND(OR(J54="Aprobado",J54="Cambios solicitados"),L54=""),"Falta fecha de revisión",IF(AND(L54&lt;&gt;"",J54="Pendiente"),"Revisar fecha y estado de revisión",IF(AND(M54="Integrado",N54=""),"Falta fecha de integración",IF(AND(N54&lt;&gt;"",M54&lt;&gt;"Integrado"),"Revisar fecha y estado de integración",IF(AND(L54&lt;&gt;"",I54&lt;&gt;"",L54&gt;I54),"Revisión posterior a la fecha objetivo",IF(AND(N54&lt;&gt;"",L54&lt;&gt;"",N54&lt;L54),"Integración anterior a la revisión","Correcto"))))))))))))))))))))))</f>
        <v/>
      </c>
      <c r="T54" s="27">
        <f>IF(COUNTA(A54:Q54)=0,"",IF(M54="Integrado",1,IF(M54="En pruebas",0.9,IF(J54="Aprobado",0.75,IF(J54="Cambios solicitados",0.6,IF(J54="En revisión",0.5,IF(J54="En preparación",0.25,IF(J54="Pendiente",0,0))))))))</f>
        <v/>
      </c>
    </row>
    <row r="55" ht="30" customHeight="1">
      <c r="A55" s="21" t="n"/>
      <c r="B55" s="22" t="n"/>
      <c r="C55" s="22" t="n"/>
      <c r="D55" s="23" t="n"/>
      <c r="E55" s="22" t="n"/>
      <c r="F55" s="22" t="n"/>
      <c r="G55" s="22" t="n"/>
      <c r="H55" s="22" t="n"/>
      <c r="I55" s="24" t="n"/>
      <c r="J55" s="22" t="n"/>
      <c r="K55" s="22" t="n"/>
      <c r="L55" s="24" t="n"/>
      <c r="M55" s="22" t="n"/>
      <c r="N55" s="24" t="n"/>
      <c r="O55" s="21" t="n"/>
      <c r="P55" s="21" t="n"/>
      <c r="Q55" s="23" t="n"/>
      <c r="R55" s="25">
        <f>IF(COUNTA(A55:Q55)=0,"",IF(I55="","",IF(OR(M55="Integrado",M55="No aplica"),"",I55-TODAY())))</f>
        <v/>
      </c>
      <c r="S55" s="26">
        <f>IF(COUNTA(A55:Q55)=0,"",IF(A55="","Falta ID",IF(COUNTIF($A$8:$A$207,A55)&gt;1,"ID duplicado",IF(B55="","Falta tipo",IF(C55="","Falta pieza o escena",IF(D55="","Falta texto o descripción",IF(E55="","Falta idioma",IF(F55="","Falta formato",IF(H55="","Falta responsable",IF(I55="","Falta fecha objetivo",IF(J55="","Falta estado de revisión",IF(M55="","Falta estado de integración",IF(O55="","Falta versión",IF(AND(B55="Subtítulo",OR(F55="PNG",F55="PSD",F55="AI",F55="MOV con alfa",F55="MOGRT")),"Formato incompatible con subtítulo",IF(AND(B55="Grafismo",OR(F55="SRT",F55="VTT",F55="STL")),"Formato incompatible con grafismo",IF(AND(OR(J55="Aprobado",J55="Cambios solicitados"),K55=""),"Falta revisor/a",IF(AND(OR(J55="Aprobado",J55="Cambios solicitados"),L55=""),"Falta fecha de revisión",IF(AND(L55&lt;&gt;"",J55="Pendiente"),"Revisar fecha y estado de revisión",IF(AND(M55="Integrado",N55=""),"Falta fecha de integración",IF(AND(N55&lt;&gt;"",M55&lt;&gt;"Integrado"),"Revisar fecha y estado de integración",IF(AND(L55&lt;&gt;"",I55&lt;&gt;"",L55&gt;I55),"Revisión posterior a la fecha objetivo",IF(AND(N55&lt;&gt;"",L55&lt;&gt;"",N55&lt;L55),"Integración anterior a la revisión","Correcto"))))))))))))))))))))))</f>
        <v/>
      </c>
      <c r="T55" s="27">
        <f>IF(COUNTA(A55:Q55)=0,"",IF(M55="Integrado",1,IF(M55="En pruebas",0.9,IF(J55="Aprobado",0.75,IF(J55="Cambios solicitados",0.6,IF(J55="En revisión",0.5,IF(J55="En preparación",0.25,IF(J55="Pendiente",0,0))))))))</f>
        <v/>
      </c>
    </row>
    <row r="56" ht="30" customHeight="1">
      <c r="A56" s="21" t="n"/>
      <c r="B56" s="22" t="n"/>
      <c r="C56" s="22" t="n"/>
      <c r="D56" s="23" t="n"/>
      <c r="E56" s="22" t="n"/>
      <c r="F56" s="22" t="n"/>
      <c r="G56" s="22" t="n"/>
      <c r="H56" s="22" t="n"/>
      <c r="I56" s="24" t="n"/>
      <c r="J56" s="22" t="n"/>
      <c r="K56" s="22" t="n"/>
      <c r="L56" s="24" t="n"/>
      <c r="M56" s="22" t="n"/>
      <c r="N56" s="24" t="n"/>
      <c r="O56" s="21" t="n"/>
      <c r="P56" s="21" t="n"/>
      <c r="Q56" s="23" t="n"/>
      <c r="R56" s="25">
        <f>IF(COUNTA(A56:Q56)=0,"",IF(I56="","",IF(OR(M56="Integrado",M56="No aplica"),"",I56-TODAY())))</f>
        <v/>
      </c>
      <c r="S56" s="26">
        <f>IF(COUNTA(A56:Q56)=0,"",IF(A56="","Falta ID",IF(COUNTIF($A$8:$A$207,A56)&gt;1,"ID duplicado",IF(B56="","Falta tipo",IF(C56="","Falta pieza o escena",IF(D56="","Falta texto o descripción",IF(E56="","Falta idioma",IF(F56="","Falta formato",IF(H56="","Falta responsable",IF(I56="","Falta fecha objetivo",IF(J56="","Falta estado de revisión",IF(M56="","Falta estado de integración",IF(O56="","Falta versión",IF(AND(B56="Subtítulo",OR(F56="PNG",F56="PSD",F56="AI",F56="MOV con alfa",F56="MOGRT")),"Formato incompatible con subtítulo",IF(AND(B56="Grafismo",OR(F56="SRT",F56="VTT",F56="STL")),"Formato incompatible con grafismo",IF(AND(OR(J56="Aprobado",J56="Cambios solicitados"),K56=""),"Falta revisor/a",IF(AND(OR(J56="Aprobado",J56="Cambios solicitados"),L56=""),"Falta fecha de revisión",IF(AND(L56&lt;&gt;"",J56="Pendiente"),"Revisar fecha y estado de revisión",IF(AND(M56="Integrado",N56=""),"Falta fecha de integración",IF(AND(N56&lt;&gt;"",M56&lt;&gt;"Integrado"),"Revisar fecha y estado de integración",IF(AND(L56&lt;&gt;"",I56&lt;&gt;"",L56&gt;I56),"Revisión posterior a la fecha objetivo",IF(AND(N56&lt;&gt;"",L56&lt;&gt;"",N56&lt;L56),"Integración anterior a la revisión","Correcto"))))))))))))))))))))))</f>
        <v/>
      </c>
      <c r="T56" s="27">
        <f>IF(COUNTA(A56:Q56)=0,"",IF(M56="Integrado",1,IF(M56="En pruebas",0.9,IF(J56="Aprobado",0.75,IF(J56="Cambios solicitados",0.6,IF(J56="En revisión",0.5,IF(J56="En preparación",0.25,IF(J56="Pendiente",0,0))))))))</f>
        <v/>
      </c>
    </row>
    <row r="57" ht="30" customHeight="1">
      <c r="A57" s="21" t="n"/>
      <c r="B57" s="22" t="n"/>
      <c r="C57" s="22" t="n"/>
      <c r="D57" s="23" t="n"/>
      <c r="E57" s="22" t="n"/>
      <c r="F57" s="22" t="n"/>
      <c r="G57" s="22" t="n"/>
      <c r="H57" s="22" t="n"/>
      <c r="I57" s="24" t="n"/>
      <c r="J57" s="22" t="n"/>
      <c r="K57" s="22" t="n"/>
      <c r="L57" s="24" t="n"/>
      <c r="M57" s="22" t="n"/>
      <c r="N57" s="24" t="n"/>
      <c r="O57" s="21" t="n"/>
      <c r="P57" s="21" t="n"/>
      <c r="Q57" s="23" t="n"/>
      <c r="R57" s="25">
        <f>IF(COUNTA(A57:Q57)=0,"",IF(I57="","",IF(OR(M57="Integrado",M57="No aplica"),"",I57-TODAY())))</f>
        <v/>
      </c>
      <c r="S57" s="26">
        <f>IF(COUNTA(A57:Q57)=0,"",IF(A57="","Falta ID",IF(COUNTIF($A$8:$A$207,A57)&gt;1,"ID duplicado",IF(B57="","Falta tipo",IF(C57="","Falta pieza o escena",IF(D57="","Falta texto o descripción",IF(E57="","Falta idioma",IF(F57="","Falta formato",IF(H57="","Falta responsable",IF(I57="","Falta fecha objetivo",IF(J57="","Falta estado de revisión",IF(M57="","Falta estado de integración",IF(O57="","Falta versión",IF(AND(B57="Subtítulo",OR(F57="PNG",F57="PSD",F57="AI",F57="MOV con alfa",F57="MOGRT")),"Formato incompatible con subtítulo",IF(AND(B57="Grafismo",OR(F57="SRT",F57="VTT",F57="STL")),"Formato incompatible con grafismo",IF(AND(OR(J57="Aprobado",J57="Cambios solicitados"),K57=""),"Falta revisor/a",IF(AND(OR(J57="Aprobado",J57="Cambios solicitados"),L57=""),"Falta fecha de revisión",IF(AND(L57&lt;&gt;"",J57="Pendiente"),"Revisar fecha y estado de revisión",IF(AND(M57="Integrado",N57=""),"Falta fecha de integración",IF(AND(N57&lt;&gt;"",M57&lt;&gt;"Integrado"),"Revisar fecha y estado de integración",IF(AND(L57&lt;&gt;"",I57&lt;&gt;"",L57&gt;I57),"Revisión posterior a la fecha objetivo",IF(AND(N57&lt;&gt;"",L57&lt;&gt;"",N57&lt;L57),"Integración anterior a la revisión","Correcto"))))))))))))))))))))))</f>
        <v/>
      </c>
      <c r="T57" s="27">
        <f>IF(COUNTA(A57:Q57)=0,"",IF(M57="Integrado",1,IF(M57="En pruebas",0.9,IF(J57="Aprobado",0.75,IF(J57="Cambios solicitados",0.6,IF(J57="En revisión",0.5,IF(J57="En preparación",0.25,IF(J57="Pendiente",0,0))))))))</f>
        <v/>
      </c>
    </row>
    <row r="58" ht="30" customHeight="1">
      <c r="A58" s="21" t="n"/>
      <c r="B58" s="22" t="n"/>
      <c r="C58" s="22" t="n"/>
      <c r="D58" s="23" t="n"/>
      <c r="E58" s="22" t="n"/>
      <c r="F58" s="22" t="n"/>
      <c r="G58" s="22" t="n"/>
      <c r="H58" s="22" t="n"/>
      <c r="I58" s="24" t="n"/>
      <c r="J58" s="22" t="n"/>
      <c r="K58" s="22" t="n"/>
      <c r="L58" s="24" t="n"/>
      <c r="M58" s="22" t="n"/>
      <c r="N58" s="24" t="n"/>
      <c r="O58" s="21" t="n"/>
      <c r="P58" s="21" t="n"/>
      <c r="Q58" s="23" t="n"/>
      <c r="R58" s="25">
        <f>IF(COUNTA(A58:Q58)=0,"",IF(I58="","",IF(OR(M58="Integrado",M58="No aplica"),"",I58-TODAY())))</f>
        <v/>
      </c>
      <c r="S58" s="26">
        <f>IF(COUNTA(A58:Q58)=0,"",IF(A58="","Falta ID",IF(COUNTIF($A$8:$A$207,A58)&gt;1,"ID duplicado",IF(B58="","Falta tipo",IF(C58="","Falta pieza o escena",IF(D58="","Falta texto o descripción",IF(E58="","Falta idioma",IF(F58="","Falta formato",IF(H58="","Falta responsable",IF(I58="","Falta fecha objetivo",IF(J58="","Falta estado de revisión",IF(M58="","Falta estado de integración",IF(O58="","Falta versión",IF(AND(B58="Subtítulo",OR(F58="PNG",F58="PSD",F58="AI",F58="MOV con alfa",F58="MOGRT")),"Formato incompatible con subtítulo",IF(AND(B58="Grafismo",OR(F58="SRT",F58="VTT",F58="STL")),"Formato incompatible con grafismo",IF(AND(OR(J58="Aprobado",J58="Cambios solicitados"),K58=""),"Falta revisor/a",IF(AND(OR(J58="Aprobado",J58="Cambios solicitados"),L58=""),"Falta fecha de revisión",IF(AND(L58&lt;&gt;"",J58="Pendiente"),"Revisar fecha y estado de revisión",IF(AND(M58="Integrado",N58=""),"Falta fecha de integración",IF(AND(N58&lt;&gt;"",M58&lt;&gt;"Integrado"),"Revisar fecha y estado de integración",IF(AND(L58&lt;&gt;"",I58&lt;&gt;"",L58&gt;I58),"Revisión posterior a la fecha objetivo",IF(AND(N58&lt;&gt;"",L58&lt;&gt;"",N58&lt;L58),"Integración anterior a la revisión","Correcto"))))))))))))))))))))))</f>
        <v/>
      </c>
      <c r="T58" s="27">
        <f>IF(COUNTA(A58:Q58)=0,"",IF(M58="Integrado",1,IF(M58="En pruebas",0.9,IF(J58="Aprobado",0.75,IF(J58="Cambios solicitados",0.6,IF(J58="En revisión",0.5,IF(J58="En preparación",0.25,IF(J58="Pendiente",0,0))))))))</f>
        <v/>
      </c>
    </row>
    <row r="59" ht="30" customHeight="1">
      <c r="A59" s="21" t="n"/>
      <c r="B59" s="22" t="n"/>
      <c r="C59" s="22" t="n"/>
      <c r="D59" s="23" t="n"/>
      <c r="E59" s="22" t="n"/>
      <c r="F59" s="22" t="n"/>
      <c r="G59" s="22" t="n"/>
      <c r="H59" s="22" t="n"/>
      <c r="I59" s="24" t="n"/>
      <c r="J59" s="22" t="n"/>
      <c r="K59" s="22" t="n"/>
      <c r="L59" s="24" t="n"/>
      <c r="M59" s="22" t="n"/>
      <c r="N59" s="24" t="n"/>
      <c r="O59" s="21" t="n"/>
      <c r="P59" s="21" t="n"/>
      <c r="Q59" s="23" t="n"/>
      <c r="R59" s="25">
        <f>IF(COUNTA(A59:Q59)=0,"",IF(I59="","",IF(OR(M59="Integrado",M59="No aplica"),"",I59-TODAY())))</f>
        <v/>
      </c>
      <c r="S59" s="26">
        <f>IF(COUNTA(A59:Q59)=0,"",IF(A59="","Falta ID",IF(COUNTIF($A$8:$A$207,A59)&gt;1,"ID duplicado",IF(B59="","Falta tipo",IF(C59="","Falta pieza o escena",IF(D59="","Falta texto o descripción",IF(E59="","Falta idioma",IF(F59="","Falta formato",IF(H59="","Falta responsable",IF(I59="","Falta fecha objetivo",IF(J59="","Falta estado de revisión",IF(M59="","Falta estado de integración",IF(O59="","Falta versión",IF(AND(B59="Subtítulo",OR(F59="PNG",F59="PSD",F59="AI",F59="MOV con alfa",F59="MOGRT")),"Formato incompatible con subtítulo",IF(AND(B59="Grafismo",OR(F59="SRT",F59="VTT",F59="STL")),"Formato incompatible con grafismo",IF(AND(OR(J59="Aprobado",J59="Cambios solicitados"),K59=""),"Falta revisor/a",IF(AND(OR(J59="Aprobado",J59="Cambios solicitados"),L59=""),"Falta fecha de revisión",IF(AND(L59&lt;&gt;"",J59="Pendiente"),"Revisar fecha y estado de revisión",IF(AND(M59="Integrado",N59=""),"Falta fecha de integración",IF(AND(N59&lt;&gt;"",M59&lt;&gt;"Integrado"),"Revisar fecha y estado de integración",IF(AND(L59&lt;&gt;"",I59&lt;&gt;"",L59&gt;I59),"Revisión posterior a la fecha objetivo",IF(AND(N59&lt;&gt;"",L59&lt;&gt;"",N59&lt;L59),"Integración anterior a la revisión","Correcto"))))))))))))))))))))))</f>
        <v/>
      </c>
      <c r="T59" s="27">
        <f>IF(COUNTA(A59:Q59)=0,"",IF(M59="Integrado",1,IF(M59="En pruebas",0.9,IF(J59="Aprobado",0.75,IF(J59="Cambios solicitados",0.6,IF(J59="En revisión",0.5,IF(J59="En preparación",0.25,IF(J59="Pendiente",0,0))))))))</f>
        <v/>
      </c>
    </row>
    <row r="60" ht="30" customHeight="1">
      <c r="A60" s="21" t="n"/>
      <c r="B60" s="22" t="n"/>
      <c r="C60" s="22" t="n"/>
      <c r="D60" s="23" t="n"/>
      <c r="E60" s="22" t="n"/>
      <c r="F60" s="22" t="n"/>
      <c r="G60" s="22" t="n"/>
      <c r="H60" s="22" t="n"/>
      <c r="I60" s="24" t="n"/>
      <c r="J60" s="22" t="n"/>
      <c r="K60" s="22" t="n"/>
      <c r="L60" s="24" t="n"/>
      <c r="M60" s="22" t="n"/>
      <c r="N60" s="24" t="n"/>
      <c r="O60" s="21" t="n"/>
      <c r="P60" s="21" t="n"/>
      <c r="Q60" s="23" t="n"/>
      <c r="R60" s="25">
        <f>IF(COUNTA(A60:Q60)=0,"",IF(I60="","",IF(OR(M60="Integrado",M60="No aplica"),"",I60-TODAY())))</f>
        <v/>
      </c>
      <c r="S60" s="26">
        <f>IF(COUNTA(A60:Q60)=0,"",IF(A60="","Falta ID",IF(COUNTIF($A$8:$A$207,A60)&gt;1,"ID duplicado",IF(B60="","Falta tipo",IF(C60="","Falta pieza o escena",IF(D60="","Falta texto o descripción",IF(E60="","Falta idioma",IF(F60="","Falta formato",IF(H60="","Falta responsable",IF(I60="","Falta fecha objetivo",IF(J60="","Falta estado de revisión",IF(M60="","Falta estado de integración",IF(O60="","Falta versión",IF(AND(B60="Subtítulo",OR(F60="PNG",F60="PSD",F60="AI",F60="MOV con alfa",F60="MOGRT")),"Formato incompatible con subtítulo",IF(AND(B60="Grafismo",OR(F60="SRT",F60="VTT",F60="STL")),"Formato incompatible con grafismo",IF(AND(OR(J60="Aprobado",J60="Cambios solicitados"),K60=""),"Falta revisor/a",IF(AND(OR(J60="Aprobado",J60="Cambios solicitados"),L60=""),"Falta fecha de revisión",IF(AND(L60&lt;&gt;"",J60="Pendiente"),"Revisar fecha y estado de revisión",IF(AND(M60="Integrado",N60=""),"Falta fecha de integración",IF(AND(N60&lt;&gt;"",M60&lt;&gt;"Integrado"),"Revisar fecha y estado de integración",IF(AND(L60&lt;&gt;"",I60&lt;&gt;"",L60&gt;I60),"Revisión posterior a la fecha objetivo",IF(AND(N60&lt;&gt;"",L60&lt;&gt;"",N60&lt;L60),"Integración anterior a la revisión","Correcto"))))))))))))))))))))))</f>
        <v/>
      </c>
      <c r="T60" s="27">
        <f>IF(COUNTA(A60:Q60)=0,"",IF(M60="Integrado",1,IF(M60="En pruebas",0.9,IF(J60="Aprobado",0.75,IF(J60="Cambios solicitados",0.6,IF(J60="En revisión",0.5,IF(J60="En preparación",0.25,IF(J60="Pendiente",0,0))))))))</f>
        <v/>
      </c>
    </row>
    <row r="61" ht="30" customHeight="1">
      <c r="A61" s="21" t="n"/>
      <c r="B61" s="22" t="n"/>
      <c r="C61" s="22" t="n"/>
      <c r="D61" s="23" t="n"/>
      <c r="E61" s="22" t="n"/>
      <c r="F61" s="22" t="n"/>
      <c r="G61" s="22" t="n"/>
      <c r="H61" s="22" t="n"/>
      <c r="I61" s="24" t="n"/>
      <c r="J61" s="22" t="n"/>
      <c r="K61" s="22" t="n"/>
      <c r="L61" s="24" t="n"/>
      <c r="M61" s="22" t="n"/>
      <c r="N61" s="24" t="n"/>
      <c r="O61" s="21" t="n"/>
      <c r="P61" s="21" t="n"/>
      <c r="Q61" s="23" t="n"/>
      <c r="R61" s="25">
        <f>IF(COUNTA(A61:Q61)=0,"",IF(I61="","",IF(OR(M61="Integrado",M61="No aplica"),"",I61-TODAY())))</f>
        <v/>
      </c>
      <c r="S61" s="26">
        <f>IF(COUNTA(A61:Q61)=0,"",IF(A61="","Falta ID",IF(COUNTIF($A$8:$A$207,A61)&gt;1,"ID duplicado",IF(B61="","Falta tipo",IF(C61="","Falta pieza o escena",IF(D61="","Falta texto o descripción",IF(E61="","Falta idioma",IF(F61="","Falta formato",IF(H61="","Falta responsable",IF(I61="","Falta fecha objetivo",IF(J61="","Falta estado de revisión",IF(M61="","Falta estado de integración",IF(O61="","Falta versión",IF(AND(B61="Subtítulo",OR(F61="PNG",F61="PSD",F61="AI",F61="MOV con alfa",F61="MOGRT")),"Formato incompatible con subtítulo",IF(AND(B61="Grafismo",OR(F61="SRT",F61="VTT",F61="STL")),"Formato incompatible con grafismo",IF(AND(OR(J61="Aprobado",J61="Cambios solicitados"),K61=""),"Falta revisor/a",IF(AND(OR(J61="Aprobado",J61="Cambios solicitados"),L61=""),"Falta fecha de revisión",IF(AND(L61&lt;&gt;"",J61="Pendiente"),"Revisar fecha y estado de revisión",IF(AND(M61="Integrado",N61=""),"Falta fecha de integración",IF(AND(N61&lt;&gt;"",M61&lt;&gt;"Integrado"),"Revisar fecha y estado de integración",IF(AND(L61&lt;&gt;"",I61&lt;&gt;"",L61&gt;I61),"Revisión posterior a la fecha objetivo",IF(AND(N61&lt;&gt;"",L61&lt;&gt;"",N61&lt;L61),"Integración anterior a la revisión","Correcto"))))))))))))))))))))))</f>
        <v/>
      </c>
      <c r="T61" s="27">
        <f>IF(COUNTA(A61:Q61)=0,"",IF(M61="Integrado",1,IF(M61="En pruebas",0.9,IF(J61="Aprobado",0.75,IF(J61="Cambios solicitados",0.6,IF(J61="En revisión",0.5,IF(J61="En preparación",0.25,IF(J61="Pendiente",0,0))))))))</f>
        <v/>
      </c>
    </row>
    <row r="62" ht="30" customHeight="1">
      <c r="A62" s="21" t="n"/>
      <c r="B62" s="22" t="n"/>
      <c r="C62" s="22" t="n"/>
      <c r="D62" s="23" t="n"/>
      <c r="E62" s="22" t="n"/>
      <c r="F62" s="22" t="n"/>
      <c r="G62" s="22" t="n"/>
      <c r="H62" s="22" t="n"/>
      <c r="I62" s="24" t="n"/>
      <c r="J62" s="22" t="n"/>
      <c r="K62" s="22" t="n"/>
      <c r="L62" s="24" t="n"/>
      <c r="M62" s="22" t="n"/>
      <c r="N62" s="24" t="n"/>
      <c r="O62" s="21" t="n"/>
      <c r="P62" s="21" t="n"/>
      <c r="Q62" s="23" t="n"/>
      <c r="R62" s="25">
        <f>IF(COUNTA(A62:Q62)=0,"",IF(I62="","",IF(OR(M62="Integrado",M62="No aplica"),"",I62-TODAY())))</f>
        <v/>
      </c>
      <c r="S62" s="26">
        <f>IF(COUNTA(A62:Q62)=0,"",IF(A62="","Falta ID",IF(COUNTIF($A$8:$A$207,A62)&gt;1,"ID duplicado",IF(B62="","Falta tipo",IF(C62="","Falta pieza o escena",IF(D62="","Falta texto o descripción",IF(E62="","Falta idioma",IF(F62="","Falta formato",IF(H62="","Falta responsable",IF(I62="","Falta fecha objetivo",IF(J62="","Falta estado de revisión",IF(M62="","Falta estado de integración",IF(O62="","Falta versión",IF(AND(B62="Subtítulo",OR(F62="PNG",F62="PSD",F62="AI",F62="MOV con alfa",F62="MOGRT")),"Formato incompatible con subtítulo",IF(AND(B62="Grafismo",OR(F62="SRT",F62="VTT",F62="STL")),"Formato incompatible con grafismo",IF(AND(OR(J62="Aprobado",J62="Cambios solicitados"),K62=""),"Falta revisor/a",IF(AND(OR(J62="Aprobado",J62="Cambios solicitados"),L62=""),"Falta fecha de revisión",IF(AND(L62&lt;&gt;"",J62="Pendiente"),"Revisar fecha y estado de revisión",IF(AND(M62="Integrado",N62=""),"Falta fecha de integración",IF(AND(N62&lt;&gt;"",M62&lt;&gt;"Integrado"),"Revisar fecha y estado de integración",IF(AND(L62&lt;&gt;"",I62&lt;&gt;"",L62&gt;I62),"Revisión posterior a la fecha objetivo",IF(AND(N62&lt;&gt;"",L62&lt;&gt;"",N62&lt;L62),"Integración anterior a la revisión","Correcto"))))))))))))))))))))))</f>
        <v/>
      </c>
      <c r="T62" s="27">
        <f>IF(COUNTA(A62:Q62)=0,"",IF(M62="Integrado",1,IF(M62="En pruebas",0.9,IF(J62="Aprobado",0.75,IF(J62="Cambios solicitados",0.6,IF(J62="En revisión",0.5,IF(J62="En preparación",0.25,IF(J62="Pendiente",0,0))))))))</f>
        <v/>
      </c>
    </row>
    <row r="63" ht="30" customHeight="1">
      <c r="A63" s="21" t="n"/>
      <c r="B63" s="22" t="n"/>
      <c r="C63" s="22" t="n"/>
      <c r="D63" s="23" t="n"/>
      <c r="E63" s="22" t="n"/>
      <c r="F63" s="22" t="n"/>
      <c r="G63" s="22" t="n"/>
      <c r="H63" s="22" t="n"/>
      <c r="I63" s="24" t="n"/>
      <c r="J63" s="22" t="n"/>
      <c r="K63" s="22" t="n"/>
      <c r="L63" s="24" t="n"/>
      <c r="M63" s="22" t="n"/>
      <c r="N63" s="24" t="n"/>
      <c r="O63" s="21" t="n"/>
      <c r="P63" s="21" t="n"/>
      <c r="Q63" s="23" t="n"/>
      <c r="R63" s="25">
        <f>IF(COUNTA(A63:Q63)=0,"",IF(I63="","",IF(OR(M63="Integrado",M63="No aplica"),"",I63-TODAY())))</f>
        <v/>
      </c>
      <c r="S63" s="26">
        <f>IF(COUNTA(A63:Q63)=0,"",IF(A63="","Falta ID",IF(COUNTIF($A$8:$A$207,A63)&gt;1,"ID duplicado",IF(B63="","Falta tipo",IF(C63="","Falta pieza o escena",IF(D63="","Falta texto o descripción",IF(E63="","Falta idioma",IF(F63="","Falta formato",IF(H63="","Falta responsable",IF(I63="","Falta fecha objetivo",IF(J63="","Falta estado de revisión",IF(M63="","Falta estado de integración",IF(O63="","Falta versión",IF(AND(B63="Subtítulo",OR(F63="PNG",F63="PSD",F63="AI",F63="MOV con alfa",F63="MOGRT")),"Formato incompatible con subtítulo",IF(AND(B63="Grafismo",OR(F63="SRT",F63="VTT",F63="STL")),"Formato incompatible con grafismo",IF(AND(OR(J63="Aprobado",J63="Cambios solicitados"),K63=""),"Falta revisor/a",IF(AND(OR(J63="Aprobado",J63="Cambios solicitados"),L63=""),"Falta fecha de revisión",IF(AND(L63&lt;&gt;"",J63="Pendiente"),"Revisar fecha y estado de revisión",IF(AND(M63="Integrado",N63=""),"Falta fecha de integración",IF(AND(N63&lt;&gt;"",M63&lt;&gt;"Integrado"),"Revisar fecha y estado de integración",IF(AND(L63&lt;&gt;"",I63&lt;&gt;"",L63&gt;I63),"Revisión posterior a la fecha objetivo",IF(AND(N63&lt;&gt;"",L63&lt;&gt;"",N63&lt;L63),"Integración anterior a la revisión","Correcto"))))))))))))))))))))))</f>
        <v/>
      </c>
      <c r="T63" s="27">
        <f>IF(COUNTA(A63:Q63)=0,"",IF(M63="Integrado",1,IF(M63="En pruebas",0.9,IF(J63="Aprobado",0.75,IF(J63="Cambios solicitados",0.6,IF(J63="En revisión",0.5,IF(J63="En preparación",0.25,IF(J63="Pendiente",0,0))))))))</f>
        <v/>
      </c>
    </row>
    <row r="64" ht="30" customHeight="1">
      <c r="A64" s="21" t="n"/>
      <c r="B64" s="22" t="n"/>
      <c r="C64" s="22" t="n"/>
      <c r="D64" s="23" t="n"/>
      <c r="E64" s="22" t="n"/>
      <c r="F64" s="22" t="n"/>
      <c r="G64" s="22" t="n"/>
      <c r="H64" s="22" t="n"/>
      <c r="I64" s="24" t="n"/>
      <c r="J64" s="22" t="n"/>
      <c r="K64" s="22" t="n"/>
      <c r="L64" s="24" t="n"/>
      <c r="M64" s="22" t="n"/>
      <c r="N64" s="24" t="n"/>
      <c r="O64" s="21" t="n"/>
      <c r="P64" s="21" t="n"/>
      <c r="Q64" s="23" t="n"/>
      <c r="R64" s="25">
        <f>IF(COUNTA(A64:Q64)=0,"",IF(I64="","",IF(OR(M64="Integrado",M64="No aplica"),"",I64-TODAY())))</f>
        <v/>
      </c>
      <c r="S64" s="26">
        <f>IF(COUNTA(A64:Q64)=0,"",IF(A64="","Falta ID",IF(COUNTIF($A$8:$A$207,A64)&gt;1,"ID duplicado",IF(B64="","Falta tipo",IF(C64="","Falta pieza o escena",IF(D64="","Falta texto o descripción",IF(E64="","Falta idioma",IF(F64="","Falta formato",IF(H64="","Falta responsable",IF(I64="","Falta fecha objetivo",IF(J64="","Falta estado de revisión",IF(M64="","Falta estado de integración",IF(O64="","Falta versión",IF(AND(B64="Subtítulo",OR(F64="PNG",F64="PSD",F64="AI",F64="MOV con alfa",F64="MOGRT")),"Formato incompatible con subtítulo",IF(AND(B64="Grafismo",OR(F64="SRT",F64="VTT",F64="STL")),"Formato incompatible con grafismo",IF(AND(OR(J64="Aprobado",J64="Cambios solicitados"),K64=""),"Falta revisor/a",IF(AND(OR(J64="Aprobado",J64="Cambios solicitados"),L64=""),"Falta fecha de revisión",IF(AND(L64&lt;&gt;"",J64="Pendiente"),"Revisar fecha y estado de revisión",IF(AND(M64="Integrado",N64=""),"Falta fecha de integración",IF(AND(N64&lt;&gt;"",M64&lt;&gt;"Integrado"),"Revisar fecha y estado de integración",IF(AND(L64&lt;&gt;"",I64&lt;&gt;"",L64&gt;I64),"Revisión posterior a la fecha objetivo",IF(AND(N64&lt;&gt;"",L64&lt;&gt;"",N64&lt;L64),"Integración anterior a la revisión","Correcto"))))))))))))))))))))))</f>
        <v/>
      </c>
      <c r="T64" s="27">
        <f>IF(COUNTA(A64:Q64)=0,"",IF(M64="Integrado",1,IF(M64="En pruebas",0.9,IF(J64="Aprobado",0.75,IF(J64="Cambios solicitados",0.6,IF(J64="En revisión",0.5,IF(J64="En preparación",0.25,IF(J64="Pendiente",0,0))))))))</f>
        <v/>
      </c>
    </row>
    <row r="65" ht="30" customHeight="1">
      <c r="A65" s="21" t="n"/>
      <c r="B65" s="22" t="n"/>
      <c r="C65" s="22" t="n"/>
      <c r="D65" s="23" t="n"/>
      <c r="E65" s="22" t="n"/>
      <c r="F65" s="22" t="n"/>
      <c r="G65" s="22" t="n"/>
      <c r="H65" s="22" t="n"/>
      <c r="I65" s="24" t="n"/>
      <c r="J65" s="22" t="n"/>
      <c r="K65" s="22" t="n"/>
      <c r="L65" s="24" t="n"/>
      <c r="M65" s="22" t="n"/>
      <c r="N65" s="24" t="n"/>
      <c r="O65" s="21" t="n"/>
      <c r="P65" s="21" t="n"/>
      <c r="Q65" s="23" t="n"/>
      <c r="R65" s="25">
        <f>IF(COUNTA(A65:Q65)=0,"",IF(I65="","",IF(OR(M65="Integrado",M65="No aplica"),"",I65-TODAY())))</f>
        <v/>
      </c>
      <c r="S65" s="26">
        <f>IF(COUNTA(A65:Q65)=0,"",IF(A65="","Falta ID",IF(COUNTIF($A$8:$A$207,A65)&gt;1,"ID duplicado",IF(B65="","Falta tipo",IF(C65="","Falta pieza o escena",IF(D65="","Falta texto o descripción",IF(E65="","Falta idioma",IF(F65="","Falta formato",IF(H65="","Falta responsable",IF(I65="","Falta fecha objetivo",IF(J65="","Falta estado de revisión",IF(M65="","Falta estado de integración",IF(O65="","Falta versión",IF(AND(B65="Subtítulo",OR(F65="PNG",F65="PSD",F65="AI",F65="MOV con alfa",F65="MOGRT")),"Formato incompatible con subtítulo",IF(AND(B65="Grafismo",OR(F65="SRT",F65="VTT",F65="STL")),"Formato incompatible con grafismo",IF(AND(OR(J65="Aprobado",J65="Cambios solicitados"),K65=""),"Falta revisor/a",IF(AND(OR(J65="Aprobado",J65="Cambios solicitados"),L65=""),"Falta fecha de revisión",IF(AND(L65&lt;&gt;"",J65="Pendiente"),"Revisar fecha y estado de revisión",IF(AND(M65="Integrado",N65=""),"Falta fecha de integración",IF(AND(N65&lt;&gt;"",M65&lt;&gt;"Integrado"),"Revisar fecha y estado de integración",IF(AND(L65&lt;&gt;"",I65&lt;&gt;"",L65&gt;I65),"Revisión posterior a la fecha objetivo",IF(AND(N65&lt;&gt;"",L65&lt;&gt;"",N65&lt;L65),"Integración anterior a la revisión","Correcto"))))))))))))))))))))))</f>
        <v/>
      </c>
      <c r="T65" s="27">
        <f>IF(COUNTA(A65:Q65)=0,"",IF(M65="Integrado",1,IF(M65="En pruebas",0.9,IF(J65="Aprobado",0.75,IF(J65="Cambios solicitados",0.6,IF(J65="En revisión",0.5,IF(J65="En preparación",0.25,IF(J65="Pendiente",0,0))))))))</f>
        <v/>
      </c>
    </row>
    <row r="66" ht="30" customHeight="1">
      <c r="A66" s="21" t="n"/>
      <c r="B66" s="22" t="n"/>
      <c r="C66" s="22" t="n"/>
      <c r="D66" s="23" t="n"/>
      <c r="E66" s="22" t="n"/>
      <c r="F66" s="22" t="n"/>
      <c r="G66" s="22" t="n"/>
      <c r="H66" s="22" t="n"/>
      <c r="I66" s="24" t="n"/>
      <c r="J66" s="22" t="n"/>
      <c r="K66" s="22" t="n"/>
      <c r="L66" s="24" t="n"/>
      <c r="M66" s="22" t="n"/>
      <c r="N66" s="24" t="n"/>
      <c r="O66" s="21" t="n"/>
      <c r="P66" s="21" t="n"/>
      <c r="Q66" s="23" t="n"/>
      <c r="R66" s="25">
        <f>IF(COUNTA(A66:Q66)=0,"",IF(I66="","",IF(OR(M66="Integrado",M66="No aplica"),"",I66-TODAY())))</f>
        <v/>
      </c>
      <c r="S66" s="26">
        <f>IF(COUNTA(A66:Q66)=0,"",IF(A66="","Falta ID",IF(COUNTIF($A$8:$A$207,A66)&gt;1,"ID duplicado",IF(B66="","Falta tipo",IF(C66="","Falta pieza o escena",IF(D66="","Falta texto o descripción",IF(E66="","Falta idioma",IF(F66="","Falta formato",IF(H66="","Falta responsable",IF(I66="","Falta fecha objetivo",IF(J66="","Falta estado de revisión",IF(M66="","Falta estado de integración",IF(O66="","Falta versión",IF(AND(B66="Subtítulo",OR(F66="PNG",F66="PSD",F66="AI",F66="MOV con alfa",F66="MOGRT")),"Formato incompatible con subtítulo",IF(AND(B66="Grafismo",OR(F66="SRT",F66="VTT",F66="STL")),"Formato incompatible con grafismo",IF(AND(OR(J66="Aprobado",J66="Cambios solicitados"),K66=""),"Falta revisor/a",IF(AND(OR(J66="Aprobado",J66="Cambios solicitados"),L66=""),"Falta fecha de revisión",IF(AND(L66&lt;&gt;"",J66="Pendiente"),"Revisar fecha y estado de revisión",IF(AND(M66="Integrado",N66=""),"Falta fecha de integración",IF(AND(N66&lt;&gt;"",M66&lt;&gt;"Integrado"),"Revisar fecha y estado de integración",IF(AND(L66&lt;&gt;"",I66&lt;&gt;"",L66&gt;I66),"Revisión posterior a la fecha objetivo",IF(AND(N66&lt;&gt;"",L66&lt;&gt;"",N66&lt;L66),"Integración anterior a la revisión","Correcto"))))))))))))))))))))))</f>
        <v/>
      </c>
      <c r="T66" s="27">
        <f>IF(COUNTA(A66:Q66)=0,"",IF(M66="Integrado",1,IF(M66="En pruebas",0.9,IF(J66="Aprobado",0.75,IF(J66="Cambios solicitados",0.6,IF(J66="En revisión",0.5,IF(J66="En preparación",0.25,IF(J66="Pendiente",0,0))))))))</f>
        <v/>
      </c>
    </row>
    <row r="67" ht="30" customHeight="1">
      <c r="A67" s="21" t="n"/>
      <c r="B67" s="22" t="n"/>
      <c r="C67" s="22" t="n"/>
      <c r="D67" s="23" t="n"/>
      <c r="E67" s="22" t="n"/>
      <c r="F67" s="22" t="n"/>
      <c r="G67" s="22" t="n"/>
      <c r="H67" s="22" t="n"/>
      <c r="I67" s="24" t="n"/>
      <c r="J67" s="22" t="n"/>
      <c r="K67" s="22" t="n"/>
      <c r="L67" s="24" t="n"/>
      <c r="M67" s="22" t="n"/>
      <c r="N67" s="24" t="n"/>
      <c r="O67" s="21" t="n"/>
      <c r="P67" s="21" t="n"/>
      <c r="Q67" s="23" t="n"/>
      <c r="R67" s="25">
        <f>IF(COUNTA(A67:Q67)=0,"",IF(I67="","",IF(OR(M67="Integrado",M67="No aplica"),"",I67-TODAY())))</f>
        <v/>
      </c>
      <c r="S67" s="26">
        <f>IF(COUNTA(A67:Q67)=0,"",IF(A67="","Falta ID",IF(COUNTIF($A$8:$A$207,A67)&gt;1,"ID duplicado",IF(B67="","Falta tipo",IF(C67="","Falta pieza o escena",IF(D67="","Falta texto o descripción",IF(E67="","Falta idioma",IF(F67="","Falta formato",IF(H67="","Falta responsable",IF(I67="","Falta fecha objetivo",IF(J67="","Falta estado de revisión",IF(M67="","Falta estado de integración",IF(O67="","Falta versión",IF(AND(B67="Subtítulo",OR(F67="PNG",F67="PSD",F67="AI",F67="MOV con alfa",F67="MOGRT")),"Formato incompatible con subtítulo",IF(AND(B67="Grafismo",OR(F67="SRT",F67="VTT",F67="STL")),"Formato incompatible con grafismo",IF(AND(OR(J67="Aprobado",J67="Cambios solicitados"),K67=""),"Falta revisor/a",IF(AND(OR(J67="Aprobado",J67="Cambios solicitados"),L67=""),"Falta fecha de revisión",IF(AND(L67&lt;&gt;"",J67="Pendiente"),"Revisar fecha y estado de revisión",IF(AND(M67="Integrado",N67=""),"Falta fecha de integración",IF(AND(N67&lt;&gt;"",M67&lt;&gt;"Integrado"),"Revisar fecha y estado de integración",IF(AND(L67&lt;&gt;"",I67&lt;&gt;"",L67&gt;I67),"Revisión posterior a la fecha objetivo",IF(AND(N67&lt;&gt;"",L67&lt;&gt;"",N67&lt;L67),"Integración anterior a la revisión","Correcto"))))))))))))))))))))))</f>
        <v/>
      </c>
      <c r="T67" s="27">
        <f>IF(COUNTA(A67:Q67)=0,"",IF(M67="Integrado",1,IF(M67="En pruebas",0.9,IF(J67="Aprobado",0.75,IF(J67="Cambios solicitados",0.6,IF(J67="En revisión",0.5,IF(J67="En preparación",0.25,IF(J67="Pendiente",0,0))))))))</f>
        <v/>
      </c>
    </row>
    <row r="68" ht="30" customHeight="1">
      <c r="A68" s="21" t="n"/>
      <c r="B68" s="22" t="n"/>
      <c r="C68" s="22" t="n"/>
      <c r="D68" s="23" t="n"/>
      <c r="E68" s="22" t="n"/>
      <c r="F68" s="22" t="n"/>
      <c r="G68" s="22" t="n"/>
      <c r="H68" s="22" t="n"/>
      <c r="I68" s="24" t="n"/>
      <c r="J68" s="22" t="n"/>
      <c r="K68" s="22" t="n"/>
      <c r="L68" s="24" t="n"/>
      <c r="M68" s="22" t="n"/>
      <c r="N68" s="24" t="n"/>
      <c r="O68" s="21" t="n"/>
      <c r="P68" s="21" t="n"/>
      <c r="Q68" s="23" t="n"/>
      <c r="R68" s="25">
        <f>IF(COUNTA(A68:Q68)=0,"",IF(I68="","",IF(OR(M68="Integrado",M68="No aplica"),"",I68-TODAY())))</f>
        <v/>
      </c>
      <c r="S68" s="26">
        <f>IF(COUNTA(A68:Q68)=0,"",IF(A68="","Falta ID",IF(COUNTIF($A$8:$A$207,A68)&gt;1,"ID duplicado",IF(B68="","Falta tipo",IF(C68="","Falta pieza o escena",IF(D68="","Falta texto o descripción",IF(E68="","Falta idioma",IF(F68="","Falta formato",IF(H68="","Falta responsable",IF(I68="","Falta fecha objetivo",IF(J68="","Falta estado de revisión",IF(M68="","Falta estado de integración",IF(O68="","Falta versión",IF(AND(B68="Subtítulo",OR(F68="PNG",F68="PSD",F68="AI",F68="MOV con alfa",F68="MOGRT")),"Formato incompatible con subtítulo",IF(AND(B68="Grafismo",OR(F68="SRT",F68="VTT",F68="STL")),"Formato incompatible con grafismo",IF(AND(OR(J68="Aprobado",J68="Cambios solicitados"),K68=""),"Falta revisor/a",IF(AND(OR(J68="Aprobado",J68="Cambios solicitados"),L68=""),"Falta fecha de revisión",IF(AND(L68&lt;&gt;"",J68="Pendiente"),"Revisar fecha y estado de revisión",IF(AND(M68="Integrado",N68=""),"Falta fecha de integración",IF(AND(N68&lt;&gt;"",M68&lt;&gt;"Integrado"),"Revisar fecha y estado de integración",IF(AND(L68&lt;&gt;"",I68&lt;&gt;"",L68&gt;I68),"Revisión posterior a la fecha objetivo",IF(AND(N68&lt;&gt;"",L68&lt;&gt;"",N68&lt;L68),"Integración anterior a la revisión","Correcto"))))))))))))))))))))))</f>
        <v/>
      </c>
      <c r="T68" s="27">
        <f>IF(COUNTA(A68:Q68)=0,"",IF(M68="Integrado",1,IF(M68="En pruebas",0.9,IF(J68="Aprobado",0.75,IF(J68="Cambios solicitados",0.6,IF(J68="En revisión",0.5,IF(J68="En preparación",0.25,IF(J68="Pendiente",0,0))))))))</f>
        <v/>
      </c>
    </row>
    <row r="69" ht="30" customHeight="1">
      <c r="A69" s="21" t="n"/>
      <c r="B69" s="22" t="n"/>
      <c r="C69" s="22" t="n"/>
      <c r="D69" s="23" t="n"/>
      <c r="E69" s="22" t="n"/>
      <c r="F69" s="22" t="n"/>
      <c r="G69" s="22" t="n"/>
      <c r="H69" s="22" t="n"/>
      <c r="I69" s="24" t="n"/>
      <c r="J69" s="22" t="n"/>
      <c r="K69" s="22" t="n"/>
      <c r="L69" s="24" t="n"/>
      <c r="M69" s="22" t="n"/>
      <c r="N69" s="24" t="n"/>
      <c r="O69" s="21" t="n"/>
      <c r="P69" s="21" t="n"/>
      <c r="Q69" s="23" t="n"/>
      <c r="R69" s="25">
        <f>IF(COUNTA(A69:Q69)=0,"",IF(I69="","",IF(OR(M69="Integrado",M69="No aplica"),"",I69-TODAY())))</f>
        <v/>
      </c>
      <c r="S69" s="26">
        <f>IF(COUNTA(A69:Q69)=0,"",IF(A69="","Falta ID",IF(COUNTIF($A$8:$A$207,A69)&gt;1,"ID duplicado",IF(B69="","Falta tipo",IF(C69="","Falta pieza o escena",IF(D69="","Falta texto o descripción",IF(E69="","Falta idioma",IF(F69="","Falta formato",IF(H69="","Falta responsable",IF(I69="","Falta fecha objetivo",IF(J69="","Falta estado de revisión",IF(M69="","Falta estado de integración",IF(O69="","Falta versión",IF(AND(B69="Subtítulo",OR(F69="PNG",F69="PSD",F69="AI",F69="MOV con alfa",F69="MOGRT")),"Formato incompatible con subtítulo",IF(AND(B69="Grafismo",OR(F69="SRT",F69="VTT",F69="STL")),"Formato incompatible con grafismo",IF(AND(OR(J69="Aprobado",J69="Cambios solicitados"),K69=""),"Falta revisor/a",IF(AND(OR(J69="Aprobado",J69="Cambios solicitados"),L69=""),"Falta fecha de revisión",IF(AND(L69&lt;&gt;"",J69="Pendiente"),"Revisar fecha y estado de revisión",IF(AND(M69="Integrado",N69=""),"Falta fecha de integración",IF(AND(N69&lt;&gt;"",M69&lt;&gt;"Integrado"),"Revisar fecha y estado de integración",IF(AND(L69&lt;&gt;"",I69&lt;&gt;"",L69&gt;I69),"Revisión posterior a la fecha objetivo",IF(AND(N69&lt;&gt;"",L69&lt;&gt;"",N69&lt;L69),"Integración anterior a la revisión","Correcto"))))))))))))))))))))))</f>
        <v/>
      </c>
      <c r="T69" s="27">
        <f>IF(COUNTA(A69:Q69)=0,"",IF(M69="Integrado",1,IF(M69="En pruebas",0.9,IF(J69="Aprobado",0.75,IF(J69="Cambios solicitados",0.6,IF(J69="En revisión",0.5,IF(J69="En preparación",0.25,IF(J69="Pendiente",0,0))))))))</f>
        <v/>
      </c>
    </row>
    <row r="70" ht="30" customHeight="1">
      <c r="A70" s="21" t="n"/>
      <c r="B70" s="22" t="n"/>
      <c r="C70" s="22" t="n"/>
      <c r="D70" s="23" t="n"/>
      <c r="E70" s="22" t="n"/>
      <c r="F70" s="22" t="n"/>
      <c r="G70" s="22" t="n"/>
      <c r="H70" s="22" t="n"/>
      <c r="I70" s="24" t="n"/>
      <c r="J70" s="22" t="n"/>
      <c r="K70" s="22" t="n"/>
      <c r="L70" s="24" t="n"/>
      <c r="M70" s="22" t="n"/>
      <c r="N70" s="24" t="n"/>
      <c r="O70" s="21" t="n"/>
      <c r="P70" s="21" t="n"/>
      <c r="Q70" s="23" t="n"/>
      <c r="R70" s="25">
        <f>IF(COUNTA(A70:Q70)=0,"",IF(I70="","",IF(OR(M70="Integrado",M70="No aplica"),"",I70-TODAY())))</f>
        <v/>
      </c>
      <c r="S70" s="26">
        <f>IF(COUNTA(A70:Q70)=0,"",IF(A70="","Falta ID",IF(COUNTIF($A$8:$A$207,A70)&gt;1,"ID duplicado",IF(B70="","Falta tipo",IF(C70="","Falta pieza o escena",IF(D70="","Falta texto o descripción",IF(E70="","Falta idioma",IF(F70="","Falta formato",IF(H70="","Falta responsable",IF(I70="","Falta fecha objetivo",IF(J70="","Falta estado de revisión",IF(M70="","Falta estado de integración",IF(O70="","Falta versión",IF(AND(B70="Subtítulo",OR(F70="PNG",F70="PSD",F70="AI",F70="MOV con alfa",F70="MOGRT")),"Formato incompatible con subtítulo",IF(AND(B70="Grafismo",OR(F70="SRT",F70="VTT",F70="STL")),"Formato incompatible con grafismo",IF(AND(OR(J70="Aprobado",J70="Cambios solicitados"),K70=""),"Falta revisor/a",IF(AND(OR(J70="Aprobado",J70="Cambios solicitados"),L70=""),"Falta fecha de revisión",IF(AND(L70&lt;&gt;"",J70="Pendiente"),"Revisar fecha y estado de revisión",IF(AND(M70="Integrado",N70=""),"Falta fecha de integración",IF(AND(N70&lt;&gt;"",M70&lt;&gt;"Integrado"),"Revisar fecha y estado de integración",IF(AND(L70&lt;&gt;"",I70&lt;&gt;"",L70&gt;I70),"Revisión posterior a la fecha objetivo",IF(AND(N70&lt;&gt;"",L70&lt;&gt;"",N70&lt;L70),"Integración anterior a la revisión","Correcto"))))))))))))))))))))))</f>
        <v/>
      </c>
      <c r="T70" s="27">
        <f>IF(COUNTA(A70:Q70)=0,"",IF(M70="Integrado",1,IF(M70="En pruebas",0.9,IF(J70="Aprobado",0.75,IF(J70="Cambios solicitados",0.6,IF(J70="En revisión",0.5,IF(J70="En preparación",0.25,IF(J70="Pendiente",0,0))))))))</f>
        <v/>
      </c>
    </row>
    <row r="71" ht="30" customHeight="1">
      <c r="A71" s="21" t="n"/>
      <c r="B71" s="22" t="n"/>
      <c r="C71" s="22" t="n"/>
      <c r="D71" s="23" t="n"/>
      <c r="E71" s="22" t="n"/>
      <c r="F71" s="22" t="n"/>
      <c r="G71" s="22" t="n"/>
      <c r="H71" s="22" t="n"/>
      <c r="I71" s="24" t="n"/>
      <c r="J71" s="22" t="n"/>
      <c r="K71" s="22" t="n"/>
      <c r="L71" s="24" t="n"/>
      <c r="M71" s="22" t="n"/>
      <c r="N71" s="24" t="n"/>
      <c r="O71" s="21" t="n"/>
      <c r="P71" s="21" t="n"/>
      <c r="Q71" s="23" t="n"/>
      <c r="R71" s="25">
        <f>IF(COUNTA(A71:Q71)=0,"",IF(I71="","",IF(OR(M71="Integrado",M71="No aplica"),"",I71-TODAY())))</f>
        <v/>
      </c>
      <c r="S71" s="26">
        <f>IF(COUNTA(A71:Q71)=0,"",IF(A71="","Falta ID",IF(COUNTIF($A$8:$A$207,A71)&gt;1,"ID duplicado",IF(B71="","Falta tipo",IF(C71="","Falta pieza o escena",IF(D71="","Falta texto o descripción",IF(E71="","Falta idioma",IF(F71="","Falta formato",IF(H71="","Falta responsable",IF(I71="","Falta fecha objetivo",IF(J71="","Falta estado de revisión",IF(M71="","Falta estado de integración",IF(O71="","Falta versión",IF(AND(B71="Subtítulo",OR(F71="PNG",F71="PSD",F71="AI",F71="MOV con alfa",F71="MOGRT")),"Formato incompatible con subtítulo",IF(AND(B71="Grafismo",OR(F71="SRT",F71="VTT",F71="STL")),"Formato incompatible con grafismo",IF(AND(OR(J71="Aprobado",J71="Cambios solicitados"),K71=""),"Falta revisor/a",IF(AND(OR(J71="Aprobado",J71="Cambios solicitados"),L71=""),"Falta fecha de revisión",IF(AND(L71&lt;&gt;"",J71="Pendiente"),"Revisar fecha y estado de revisión",IF(AND(M71="Integrado",N71=""),"Falta fecha de integración",IF(AND(N71&lt;&gt;"",M71&lt;&gt;"Integrado"),"Revisar fecha y estado de integración",IF(AND(L71&lt;&gt;"",I71&lt;&gt;"",L71&gt;I71),"Revisión posterior a la fecha objetivo",IF(AND(N71&lt;&gt;"",L71&lt;&gt;"",N71&lt;L71),"Integración anterior a la revisión","Correcto"))))))))))))))))))))))</f>
        <v/>
      </c>
      <c r="T71" s="27">
        <f>IF(COUNTA(A71:Q71)=0,"",IF(M71="Integrado",1,IF(M71="En pruebas",0.9,IF(J71="Aprobado",0.75,IF(J71="Cambios solicitados",0.6,IF(J71="En revisión",0.5,IF(J71="En preparación",0.25,IF(J71="Pendiente",0,0))))))))</f>
        <v/>
      </c>
    </row>
    <row r="72" ht="30" customHeight="1">
      <c r="A72" s="21" t="n"/>
      <c r="B72" s="22" t="n"/>
      <c r="C72" s="22" t="n"/>
      <c r="D72" s="23" t="n"/>
      <c r="E72" s="22" t="n"/>
      <c r="F72" s="22" t="n"/>
      <c r="G72" s="22" t="n"/>
      <c r="H72" s="22" t="n"/>
      <c r="I72" s="24" t="n"/>
      <c r="J72" s="22" t="n"/>
      <c r="K72" s="22" t="n"/>
      <c r="L72" s="24" t="n"/>
      <c r="M72" s="22" t="n"/>
      <c r="N72" s="24" t="n"/>
      <c r="O72" s="21" t="n"/>
      <c r="P72" s="21" t="n"/>
      <c r="Q72" s="23" t="n"/>
      <c r="R72" s="25">
        <f>IF(COUNTA(A72:Q72)=0,"",IF(I72="","",IF(OR(M72="Integrado",M72="No aplica"),"",I72-TODAY())))</f>
        <v/>
      </c>
      <c r="S72" s="26">
        <f>IF(COUNTA(A72:Q72)=0,"",IF(A72="","Falta ID",IF(COUNTIF($A$8:$A$207,A72)&gt;1,"ID duplicado",IF(B72="","Falta tipo",IF(C72="","Falta pieza o escena",IF(D72="","Falta texto o descripción",IF(E72="","Falta idioma",IF(F72="","Falta formato",IF(H72="","Falta responsable",IF(I72="","Falta fecha objetivo",IF(J72="","Falta estado de revisión",IF(M72="","Falta estado de integración",IF(O72="","Falta versión",IF(AND(B72="Subtítulo",OR(F72="PNG",F72="PSD",F72="AI",F72="MOV con alfa",F72="MOGRT")),"Formato incompatible con subtítulo",IF(AND(B72="Grafismo",OR(F72="SRT",F72="VTT",F72="STL")),"Formato incompatible con grafismo",IF(AND(OR(J72="Aprobado",J72="Cambios solicitados"),K72=""),"Falta revisor/a",IF(AND(OR(J72="Aprobado",J72="Cambios solicitados"),L72=""),"Falta fecha de revisión",IF(AND(L72&lt;&gt;"",J72="Pendiente"),"Revisar fecha y estado de revisión",IF(AND(M72="Integrado",N72=""),"Falta fecha de integración",IF(AND(N72&lt;&gt;"",M72&lt;&gt;"Integrado"),"Revisar fecha y estado de integración",IF(AND(L72&lt;&gt;"",I72&lt;&gt;"",L72&gt;I72),"Revisión posterior a la fecha objetivo",IF(AND(N72&lt;&gt;"",L72&lt;&gt;"",N72&lt;L72),"Integración anterior a la revisión","Correcto"))))))))))))))))))))))</f>
        <v/>
      </c>
      <c r="T72" s="27">
        <f>IF(COUNTA(A72:Q72)=0,"",IF(M72="Integrado",1,IF(M72="En pruebas",0.9,IF(J72="Aprobado",0.75,IF(J72="Cambios solicitados",0.6,IF(J72="En revisión",0.5,IF(J72="En preparación",0.25,IF(J72="Pendiente",0,0))))))))</f>
        <v/>
      </c>
    </row>
    <row r="73" ht="30" customHeight="1">
      <c r="A73" s="21" t="n"/>
      <c r="B73" s="22" t="n"/>
      <c r="C73" s="22" t="n"/>
      <c r="D73" s="23" t="n"/>
      <c r="E73" s="22" t="n"/>
      <c r="F73" s="22" t="n"/>
      <c r="G73" s="22" t="n"/>
      <c r="H73" s="22" t="n"/>
      <c r="I73" s="24" t="n"/>
      <c r="J73" s="22" t="n"/>
      <c r="K73" s="22" t="n"/>
      <c r="L73" s="24" t="n"/>
      <c r="M73" s="22" t="n"/>
      <c r="N73" s="24" t="n"/>
      <c r="O73" s="21" t="n"/>
      <c r="P73" s="21" t="n"/>
      <c r="Q73" s="23" t="n"/>
      <c r="R73" s="25">
        <f>IF(COUNTA(A73:Q73)=0,"",IF(I73="","",IF(OR(M73="Integrado",M73="No aplica"),"",I73-TODAY())))</f>
        <v/>
      </c>
      <c r="S73" s="26">
        <f>IF(COUNTA(A73:Q73)=0,"",IF(A73="","Falta ID",IF(COUNTIF($A$8:$A$207,A73)&gt;1,"ID duplicado",IF(B73="","Falta tipo",IF(C73="","Falta pieza o escena",IF(D73="","Falta texto o descripción",IF(E73="","Falta idioma",IF(F73="","Falta formato",IF(H73="","Falta responsable",IF(I73="","Falta fecha objetivo",IF(J73="","Falta estado de revisión",IF(M73="","Falta estado de integración",IF(O73="","Falta versión",IF(AND(B73="Subtítulo",OR(F73="PNG",F73="PSD",F73="AI",F73="MOV con alfa",F73="MOGRT")),"Formato incompatible con subtítulo",IF(AND(B73="Grafismo",OR(F73="SRT",F73="VTT",F73="STL")),"Formato incompatible con grafismo",IF(AND(OR(J73="Aprobado",J73="Cambios solicitados"),K73=""),"Falta revisor/a",IF(AND(OR(J73="Aprobado",J73="Cambios solicitados"),L73=""),"Falta fecha de revisión",IF(AND(L73&lt;&gt;"",J73="Pendiente"),"Revisar fecha y estado de revisión",IF(AND(M73="Integrado",N73=""),"Falta fecha de integración",IF(AND(N73&lt;&gt;"",M73&lt;&gt;"Integrado"),"Revisar fecha y estado de integración",IF(AND(L73&lt;&gt;"",I73&lt;&gt;"",L73&gt;I73),"Revisión posterior a la fecha objetivo",IF(AND(N73&lt;&gt;"",L73&lt;&gt;"",N73&lt;L73),"Integración anterior a la revisión","Correcto"))))))))))))))))))))))</f>
        <v/>
      </c>
      <c r="T73" s="27">
        <f>IF(COUNTA(A73:Q73)=0,"",IF(M73="Integrado",1,IF(M73="En pruebas",0.9,IF(J73="Aprobado",0.75,IF(J73="Cambios solicitados",0.6,IF(J73="En revisión",0.5,IF(J73="En preparación",0.25,IF(J73="Pendiente",0,0))))))))</f>
        <v/>
      </c>
    </row>
    <row r="74" ht="30" customHeight="1">
      <c r="A74" s="21" t="n"/>
      <c r="B74" s="22" t="n"/>
      <c r="C74" s="22" t="n"/>
      <c r="D74" s="23" t="n"/>
      <c r="E74" s="22" t="n"/>
      <c r="F74" s="22" t="n"/>
      <c r="G74" s="22" t="n"/>
      <c r="H74" s="22" t="n"/>
      <c r="I74" s="24" t="n"/>
      <c r="J74" s="22" t="n"/>
      <c r="K74" s="22" t="n"/>
      <c r="L74" s="24" t="n"/>
      <c r="M74" s="22" t="n"/>
      <c r="N74" s="24" t="n"/>
      <c r="O74" s="21" t="n"/>
      <c r="P74" s="21" t="n"/>
      <c r="Q74" s="23" t="n"/>
      <c r="R74" s="25">
        <f>IF(COUNTA(A74:Q74)=0,"",IF(I74="","",IF(OR(M74="Integrado",M74="No aplica"),"",I74-TODAY())))</f>
        <v/>
      </c>
      <c r="S74" s="26">
        <f>IF(COUNTA(A74:Q74)=0,"",IF(A74="","Falta ID",IF(COUNTIF($A$8:$A$207,A74)&gt;1,"ID duplicado",IF(B74="","Falta tipo",IF(C74="","Falta pieza o escena",IF(D74="","Falta texto o descripción",IF(E74="","Falta idioma",IF(F74="","Falta formato",IF(H74="","Falta responsable",IF(I74="","Falta fecha objetivo",IF(J74="","Falta estado de revisión",IF(M74="","Falta estado de integración",IF(O74="","Falta versión",IF(AND(B74="Subtítulo",OR(F74="PNG",F74="PSD",F74="AI",F74="MOV con alfa",F74="MOGRT")),"Formato incompatible con subtítulo",IF(AND(B74="Grafismo",OR(F74="SRT",F74="VTT",F74="STL")),"Formato incompatible con grafismo",IF(AND(OR(J74="Aprobado",J74="Cambios solicitados"),K74=""),"Falta revisor/a",IF(AND(OR(J74="Aprobado",J74="Cambios solicitados"),L74=""),"Falta fecha de revisión",IF(AND(L74&lt;&gt;"",J74="Pendiente"),"Revisar fecha y estado de revisión",IF(AND(M74="Integrado",N74=""),"Falta fecha de integración",IF(AND(N74&lt;&gt;"",M74&lt;&gt;"Integrado"),"Revisar fecha y estado de integración",IF(AND(L74&lt;&gt;"",I74&lt;&gt;"",L74&gt;I74),"Revisión posterior a la fecha objetivo",IF(AND(N74&lt;&gt;"",L74&lt;&gt;"",N74&lt;L74),"Integración anterior a la revisión","Correcto"))))))))))))))))))))))</f>
        <v/>
      </c>
      <c r="T74" s="27">
        <f>IF(COUNTA(A74:Q74)=0,"",IF(M74="Integrado",1,IF(M74="En pruebas",0.9,IF(J74="Aprobado",0.75,IF(J74="Cambios solicitados",0.6,IF(J74="En revisión",0.5,IF(J74="En preparación",0.25,IF(J74="Pendiente",0,0))))))))</f>
        <v/>
      </c>
    </row>
    <row r="75" ht="30" customHeight="1">
      <c r="A75" s="21" t="n"/>
      <c r="B75" s="22" t="n"/>
      <c r="C75" s="22" t="n"/>
      <c r="D75" s="23" t="n"/>
      <c r="E75" s="22" t="n"/>
      <c r="F75" s="22" t="n"/>
      <c r="G75" s="22" t="n"/>
      <c r="H75" s="22" t="n"/>
      <c r="I75" s="24" t="n"/>
      <c r="J75" s="22" t="n"/>
      <c r="K75" s="22" t="n"/>
      <c r="L75" s="24" t="n"/>
      <c r="M75" s="22" t="n"/>
      <c r="N75" s="24" t="n"/>
      <c r="O75" s="21" t="n"/>
      <c r="P75" s="21" t="n"/>
      <c r="Q75" s="23" t="n"/>
      <c r="R75" s="25">
        <f>IF(COUNTA(A75:Q75)=0,"",IF(I75="","",IF(OR(M75="Integrado",M75="No aplica"),"",I75-TODAY())))</f>
        <v/>
      </c>
      <c r="S75" s="26">
        <f>IF(COUNTA(A75:Q75)=0,"",IF(A75="","Falta ID",IF(COUNTIF($A$8:$A$207,A75)&gt;1,"ID duplicado",IF(B75="","Falta tipo",IF(C75="","Falta pieza o escena",IF(D75="","Falta texto o descripción",IF(E75="","Falta idioma",IF(F75="","Falta formato",IF(H75="","Falta responsable",IF(I75="","Falta fecha objetivo",IF(J75="","Falta estado de revisión",IF(M75="","Falta estado de integración",IF(O75="","Falta versión",IF(AND(B75="Subtítulo",OR(F75="PNG",F75="PSD",F75="AI",F75="MOV con alfa",F75="MOGRT")),"Formato incompatible con subtítulo",IF(AND(B75="Grafismo",OR(F75="SRT",F75="VTT",F75="STL")),"Formato incompatible con grafismo",IF(AND(OR(J75="Aprobado",J75="Cambios solicitados"),K75=""),"Falta revisor/a",IF(AND(OR(J75="Aprobado",J75="Cambios solicitados"),L75=""),"Falta fecha de revisión",IF(AND(L75&lt;&gt;"",J75="Pendiente"),"Revisar fecha y estado de revisión",IF(AND(M75="Integrado",N75=""),"Falta fecha de integración",IF(AND(N75&lt;&gt;"",M75&lt;&gt;"Integrado"),"Revisar fecha y estado de integración",IF(AND(L75&lt;&gt;"",I75&lt;&gt;"",L75&gt;I75),"Revisión posterior a la fecha objetivo",IF(AND(N75&lt;&gt;"",L75&lt;&gt;"",N75&lt;L75),"Integración anterior a la revisión","Correcto"))))))))))))))))))))))</f>
        <v/>
      </c>
      <c r="T75" s="27">
        <f>IF(COUNTA(A75:Q75)=0,"",IF(M75="Integrado",1,IF(M75="En pruebas",0.9,IF(J75="Aprobado",0.75,IF(J75="Cambios solicitados",0.6,IF(J75="En revisión",0.5,IF(J75="En preparación",0.25,IF(J75="Pendiente",0,0))))))))</f>
        <v/>
      </c>
    </row>
    <row r="76" ht="30" customHeight="1">
      <c r="A76" s="21" t="n"/>
      <c r="B76" s="22" t="n"/>
      <c r="C76" s="22" t="n"/>
      <c r="D76" s="23" t="n"/>
      <c r="E76" s="22" t="n"/>
      <c r="F76" s="22" t="n"/>
      <c r="G76" s="22" t="n"/>
      <c r="H76" s="22" t="n"/>
      <c r="I76" s="24" t="n"/>
      <c r="J76" s="22" t="n"/>
      <c r="K76" s="22" t="n"/>
      <c r="L76" s="24" t="n"/>
      <c r="M76" s="22" t="n"/>
      <c r="N76" s="24" t="n"/>
      <c r="O76" s="21" t="n"/>
      <c r="P76" s="21" t="n"/>
      <c r="Q76" s="23" t="n"/>
      <c r="R76" s="25">
        <f>IF(COUNTA(A76:Q76)=0,"",IF(I76="","",IF(OR(M76="Integrado",M76="No aplica"),"",I76-TODAY())))</f>
        <v/>
      </c>
      <c r="S76" s="26">
        <f>IF(COUNTA(A76:Q76)=0,"",IF(A76="","Falta ID",IF(COUNTIF($A$8:$A$207,A76)&gt;1,"ID duplicado",IF(B76="","Falta tipo",IF(C76="","Falta pieza o escena",IF(D76="","Falta texto o descripción",IF(E76="","Falta idioma",IF(F76="","Falta formato",IF(H76="","Falta responsable",IF(I76="","Falta fecha objetivo",IF(J76="","Falta estado de revisión",IF(M76="","Falta estado de integración",IF(O76="","Falta versión",IF(AND(B76="Subtítulo",OR(F76="PNG",F76="PSD",F76="AI",F76="MOV con alfa",F76="MOGRT")),"Formato incompatible con subtítulo",IF(AND(B76="Grafismo",OR(F76="SRT",F76="VTT",F76="STL")),"Formato incompatible con grafismo",IF(AND(OR(J76="Aprobado",J76="Cambios solicitados"),K76=""),"Falta revisor/a",IF(AND(OR(J76="Aprobado",J76="Cambios solicitados"),L76=""),"Falta fecha de revisión",IF(AND(L76&lt;&gt;"",J76="Pendiente"),"Revisar fecha y estado de revisión",IF(AND(M76="Integrado",N76=""),"Falta fecha de integración",IF(AND(N76&lt;&gt;"",M76&lt;&gt;"Integrado"),"Revisar fecha y estado de integración",IF(AND(L76&lt;&gt;"",I76&lt;&gt;"",L76&gt;I76),"Revisión posterior a la fecha objetivo",IF(AND(N76&lt;&gt;"",L76&lt;&gt;"",N76&lt;L76),"Integración anterior a la revisión","Correcto"))))))))))))))))))))))</f>
        <v/>
      </c>
      <c r="T76" s="27">
        <f>IF(COUNTA(A76:Q76)=0,"",IF(M76="Integrado",1,IF(M76="En pruebas",0.9,IF(J76="Aprobado",0.75,IF(J76="Cambios solicitados",0.6,IF(J76="En revisión",0.5,IF(J76="En preparación",0.25,IF(J76="Pendiente",0,0))))))))</f>
        <v/>
      </c>
    </row>
    <row r="77" ht="30" customHeight="1">
      <c r="A77" s="21" t="n"/>
      <c r="B77" s="22" t="n"/>
      <c r="C77" s="22" t="n"/>
      <c r="D77" s="23" t="n"/>
      <c r="E77" s="22" t="n"/>
      <c r="F77" s="22" t="n"/>
      <c r="G77" s="22" t="n"/>
      <c r="H77" s="22" t="n"/>
      <c r="I77" s="24" t="n"/>
      <c r="J77" s="22" t="n"/>
      <c r="K77" s="22" t="n"/>
      <c r="L77" s="24" t="n"/>
      <c r="M77" s="22" t="n"/>
      <c r="N77" s="24" t="n"/>
      <c r="O77" s="21" t="n"/>
      <c r="P77" s="21" t="n"/>
      <c r="Q77" s="23" t="n"/>
      <c r="R77" s="25">
        <f>IF(COUNTA(A77:Q77)=0,"",IF(I77="","",IF(OR(M77="Integrado",M77="No aplica"),"",I77-TODAY())))</f>
        <v/>
      </c>
      <c r="S77" s="26">
        <f>IF(COUNTA(A77:Q77)=0,"",IF(A77="","Falta ID",IF(COUNTIF($A$8:$A$207,A77)&gt;1,"ID duplicado",IF(B77="","Falta tipo",IF(C77="","Falta pieza o escena",IF(D77="","Falta texto o descripción",IF(E77="","Falta idioma",IF(F77="","Falta formato",IF(H77="","Falta responsable",IF(I77="","Falta fecha objetivo",IF(J77="","Falta estado de revisión",IF(M77="","Falta estado de integración",IF(O77="","Falta versión",IF(AND(B77="Subtítulo",OR(F77="PNG",F77="PSD",F77="AI",F77="MOV con alfa",F77="MOGRT")),"Formato incompatible con subtítulo",IF(AND(B77="Grafismo",OR(F77="SRT",F77="VTT",F77="STL")),"Formato incompatible con grafismo",IF(AND(OR(J77="Aprobado",J77="Cambios solicitados"),K77=""),"Falta revisor/a",IF(AND(OR(J77="Aprobado",J77="Cambios solicitados"),L77=""),"Falta fecha de revisión",IF(AND(L77&lt;&gt;"",J77="Pendiente"),"Revisar fecha y estado de revisión",IF(AND(M77="Integrado",N77=""),"Falta fecha de integración",IF(AND(N77&lt;&gt;"",M77&lt;&gt;"Integrado"),"Revisar fecha y estado de integración",IF(AND(L77&lt;&gt;"",I77&lt;&gt;"",L77&gt;I77),"Revisión posterior a la fecha objetivo",IF(AND(N77&lt;&gt;"",L77&lt;&gt;"",N77&lt;L77),"Integración anterior a la revisión","Correcto"))))))))))))))))))))))</f>
        <v/>
      </c>
      <c r="T77" s="27">
        <f>IF(COUNTA(A77:Q77)=0,"",IF(M77="Integrado",1,IF(M77="En pruebas",0.9,IF(J77="Aprobado",0.75,IF(J77="Cambios solicitados",0.6,IF(J77="En revisión",0.5,IF(J77="En preparación",0.25,IF(J77="Pendiente",0,0))))))))</f>
        <v/>
      </c>
    </row>
    <row r="78" ht="30" customHeight="1">
      <c r="A78" s="21" t="n"/>
      <c r="B78" s="22" t="n"/>
      <c r="C78" s="22" t="n"/>
      <c r="D78" s="23" t="n"/>
      <c r="E78" s="22" t="n"/>
      <c r="F78" s="22" t="n"/>
      <c r="G78" s="22" t="n"/>
      <c r="H78" s="22" t="n"/>
      <c r="I78" s="24" t="n"/>
      <c r="J78" s="22" t="n"/>
      <c r="K78" s="22" t="n"/>
      <c r="L78" s="24" t="n"/>
      <c r="M78" s="22" t="n"/>
      <c r="N78" s="24" t="n"/>
      <c r="O78" s="21" t="n"/>
      <c r="P78" s="21" t="n"/>
      <c r="Q78" s="23" t="n"/>
      <c r="R78" s="25">
        <f>IF(COUNTA(A78:Q78)=0,"",IF(I78="","",IF(OR(M78="Integrado",M78="No aplica"),"",I78-TODAY())))</f>
        <v/>
      </c>
      <c r="S78" s="26">
        <f>IF(COUNTA(A78:Q78)=0,"",IF(A78="","Falta ID",IF(COUNTIF($A$8:$A$207,A78)&gt;1,"ID duplicado",IF(B78="","Falta tipo",IF(C78="","Falta pieza o escena",IF(D78="","Falta texto o descripción",IF(E78="","Falta idioma",IF(F78="","Falta formato",IF(H78="","Falta responsable",IF(I78="","Falta fecha objetivo",IF(J78="","Falta estado de revisión",IF(M78="","Falta estado de integración",IF(O78="","Falta versión",IF(AND(B78="Subtítulo",OR(F78="PNG",F78="PSD",F78="AI",F78="MOV con alfa",F78="MOGRT")),"Formato incompatible con subtítulo",IF(AND(B78="Grafismo",OR(F78="SRT",F78="VTT",F78="STL")),"Formato incompatible con grafismo",IF(AND(OR(J78="Aprobado",J78="Cambios solicitados"),K78=""),"Falta revisor/a",IF(AND(OR(J78="Aprobado",J78="Cambios solicitados"),L78=""),"Falta fecha de revisión",IF(AND(L78&lt;&gt;"",J78="Pendiente"),"Revisar fecha y estado de revisión",IF(AND(M78="Integrado",N78=""),"Falta fecha de integración",IF(AND(N78&lt;&gt;"",M78&lt;&gt;"Integrado"),"Revisar fecha y estado de integración",IF(AND(L78&lt;&gt;"",I78&lt;&gt;"",L78&gt;I78),"Revisión posterior a la fecha objetivo",IF(AND(N78&lt;&gt;"",L78&lt;&gt;"",N78&lt;L78),"Integración anterior a la revisión","Correcto"))))))))))))))))))))))</f>
        <v/>
      </c>
      <c r="T78" s="27">
        <f>IF(COUNTA(A78:Q78)=0,"",IF(M78="Integrado",1,IF(M78="En pruebas",0.9,IF(J78="Aprobado",0.75,IF(J78="Cambios solicitados",0.6,IF(J78="En revisión",0.5,IF(J78="En preparación",0.25,IF(J78="Pendiente",0,0))))))))</f>
        <v/>
      </c>
    </row>
    <row r="79" ht="30" customHeight="1">
      <c r="A79" s="21" t="n"/>
      <c r="B79" s="22" t="n"/>
      <c r="C79" s="22" t="n"/>
      <c r="D79" s="23" t="n"/>
      <c r="E79" s="22" t="n"/>
      <c r="F79" s="22" t="n"/>
      <c r="G79" s="22" t="n"/>
      <c r="H79" s="22" t="n"/>
      <c r="I79" s="24" t="n"/>
      <c r="J79" s="22" t="n"/>
      <c r="K79" s="22" t="n"/>
      <c r="L79" s="24" t="n"/>
      <c r="M79" s="22" t="n"/>
      <c r="N79" s="24" t="n"/>
      <c r="O79" s="21" t="n"/>
      <c r="P79" s="21" t="n"/>
      <c r="Q79" s="23" t="n"/>
      <c r="R79" s="25">
        <f>IF(COUNTA(A79:Q79)=0,"",IF(I79="","",IF(OR(M79="Integrado",M79="No aplica"),"",I79-TODAY())))</f>
        <v/>
      </c>
      <c r="S79" s="26">
        <f>IF(COUNTA(A79:Q79)=0,"",IF(A79="","Falta ID",IF(COUNTIF($A$8:$A$207,A79)&gt;1,"ID duplicado",IF(B79="","Falta tipo",IF(C79="","Falta pieza o escena",IF(D79="","Falta texto o descripción",IF(E79="","Falta idioma",IF(F79="","Falta formato",IF(H79="","Falta responsable",IF(I79="","Falta fecha objetivo",IF(J79="","Falta estado de revisión",IF(M79="","Falta estado de integración",IF(O79="","Falta versión",IF(AND(B79="Subtítulo",OR(F79="PNG",F79="PSD",F79="AI",F79="MOV con alfa",F79="MOGRT")),"Formato incompatible con subtítulo",IF(AND(B79="Grafismo",OR(F79="SRT",F79="VTT",F79="STL")),"Formato incompatible con grafismo",IF(AND(OR(J79="Aprobado",J79="Cambios solicitados"),K79=""),"Falta revisor/a",IF(AND(OR(J79="Aprobado",J79="Cambios solicitados"),L79=""),"Falta fecha de revisión",IF(AND(L79&lt;&gt;"",J79="Pendiente"),"Revisar fecha y estado de revisión",IF(AND(M79="Integrado",N79=""),"Falta fecha de integración",IF(AND(N79&lt;&gt;"",M79&lt;&gt;"Integrado"),"Revisar fecha y estado de integración",IF(AND(L79&lt;&gt;"",I79&lt;&gt;"",L79&gt;I79),"Revisión posterior a la fecha objetivo",IF(AND(N79&lt;&gt;"",L79&lt;&gt;"",N79&lt;L79),"Integración anterior a la revisión","Correcto"))))))))))))))))))))))</f>
        <v/>
      </c>
      <c r="T79" s="27">
        <f>IF(COUNTA(A79:Q79)=0,"",IF(M79="Integrado",1,IF(M79="En pruebas",0.9,IF(J79="Aprobado",0.75,IF(J79="Cambios solicitados",0.6,IF(J79="En revisión",0.5,IF(J79="En preparación",0.25,IF(J79="Pendiente",0,0))))))))</f>
        <v/>
      </c>
    </row>
    <row r="80" ht="30" customHeight="1">
      <c r="A80" s="21" t="n"/>
      <c r="B80" s="22" t="n"/>
      <c r="C80" s="22" t="n"/>
      <c r="D80" s="23" t="n"/>
      <c r="E80" s="22" t="n"/>
      <c r="F80" s="22" t="n"/>
      <c r="G80" s="22" t="n"/>
      <c r="H80" s="22" t="n"/>
      <c r="I80" s="24" t="n"/>
      <c r="J80" s="22" t="n"/>
      <c r="K80" s="22" t="n"/>
      <c r="L80" s="24" t="n"/>
      <c r="M80" s="22" t="n"/>
      <c r="N80" s="24" t="n"/>
      <c r="O80" s="21" t="n"/>
      <c r="P80" s="21" t="n"/>
      <c r="Q80" s="23" t="n"/>
      <c r="R80" s="25">
        <f>IF(COUNTA(A80:Q80)=0,"",IF(I80="","",IF(OR(M80="Integrado",M80="No aplica"),"",I80-TODAY())))</f>
        <v/>
      </c>
      <c r="S80" s="26">
        <f>IF(COUNTA(A80:Q80)=0,"",IF(A80="","Falta ID",IF(COUNTIF($A$8:$A$207,A80)&gt;1,"ID duplicado",IF(B80="","Falta tipo",IF(C80="","Falta pieza o escena",IF(D80="","Falta texto o descripción",IF(E80="","Falta idioma",IF(F80="","Falta formato",IF(H80="","Falta responsable",IF(I80="","Falta fecha objetivo",IF(J80="","Falta estado de revisión",IF(M80="","Falta estado de integración",IF(O80="","Falta versión",IF(AND(B80="Subtítulo",OR(F80="PNG",F80="PSD",F80="AI",F80="MOV con alfa",F80="MOGRT")),"Formato incompatible con subtítulo",IF(AND(B80="Grafismo",OR(F80="SRT",F80="VTT",F80="STL")),"Formato incompatible con grafismo",IF(AND(OR(J80="Aprobado",J80="Cambios solicitados"),K80=""),"Falta revisor/a",IF(AND(OR(J80="Aprobado",J80="Cambios solicitados"),L80=""),"Falta fecha de revisión",IF(AND(L80&lt;&gt;"",J80="Pendiente"),"Revisar fecha y estado de revisión",IF(AND(M80="Integrado",N80=""),"Falta fecha de integración",IF(AND(N80&lt;&gt;"",M80&lt;&gt;"Integrado"),"Revisar fecha y estado de integración",IF(AND(L80&lt;&gt;"",I80&lt;&gt;"",L80&gt;I80),"Revisión posterior a la fecha objetivo",IF(AND(N80&lt;&gt;"",L80&lt;&gt;"",N80&lt;L80),"Integración anterior a la revisión","Correcto"))))))))))))))))))))))</f>
        <v/>
      </c>
      <c r="T80" s="27">
        <f>IF(COUNTA(A80:Q80)=0,"",IF(M80="Integrado",1,IF(M80="En pruebas",0.9,IF(J80="Aprobado",0.75,IF(J80="Cambios solicitados",0.6,IF(J80="En revisión",0.5,IF(J80="En preparación",0.25,IF(J80="Pendiente",0,0))))))))</f>
        <v/>
      </c>
    </row>
    <row r="81" ht="30" customHeight="1">
      <c r="A81" s="21" t="n"/>
      <c r="B81" s="22" t="n"/>
      <c r="C81" s="22" t="n"/>
      <c r="D81" s="23" t="n"/>
      <c r="E81" s="22" t="n"/>
      <c r="F81" s="22" t="n"/>
      <c r="G81" s="22" t="n"/>
      <c r="H81" s="22" t="n"/>
      <c r="I81" s="24" t="n"/>
      <c r="J81" s="22" t="n"/>
      <c r="K81" s="22" t="n"/>
      <c r="L81" s="24" t="n"/>
      <c r="M81" s="22" t="n"/>
      <c r="N81" s="24" t="n"/>
      <c r="O81" s="21" t="n"/>
      <c r="P81" s="21" t="n"/>
      <c r="Q81" s="23" t="n"/>
      <c r="R81" s="25">
        <f>IF(COUNTA(A81:Q81)=0,"",IF(I81="","",IF(OR(M81="Integrado",M81="No aplica"),"",I81-TODAY())))</f>
        <v/>
      </c>
      <c r="S81" s="26">
        <f>IF(COUNTA(A81:Q81)=0,"",IF(A81="","Falta ID",IF(COUNTIF($A$8:$A$207,A81)&gt;1,"ID duplicado",IF(B81="","Falta tipo",IF(C81="","Falta pieza o escena",IF(D81="","Falta texto o descripción",IF(E81="","Falta idioma",IF(F81="","Falta formato",IF(H81="","Falta responsable",IF(I81="","Falta fecha objetivo",IF(J81="","Falta estado de revisión",IF(M81="","Falta estado de integración",IF(O81="","Falta versión",IF(AND(B81="Subtítulo",OR(F81="PNG",F81="PSD",F81="AI",F81="MOV con alfa",F81="MOGRT")),"Formato incompatible con subtítulo",IF(AND(B81="Grafismo",OR(F81="SRT",F81="VTT",F81="STL")),"Formato incompatible con grafismo",IF(AND(OR(J81="Aprobado",J81="Cambios solicitados"),K81=""),"Falta revisor/a",IF(AND(OR(J81="Aprobado",J81="Cambios solicitados"),L81=""),"Falta fecha de revisión",IF(AND(L81&lt;&gt;"",J81="Pendiente"),"Revisar fecha y estado de revisión",IF(AND(M81="Integrado",N81=""),"Falta fecha de integración",IF(AND(N81&lt;&gt;"",M81&lt;&gt;"Integrado"),"Revisar fecha y estado de integración",IF(AND(L81&lt;&gt;"",I81&lt;&gt;"",L81&gt;I81),"Revisión posterior a la fecha objetivo",IF(AND(N81&lt;&gt;"",L81&lt;&gt;"",N81&lt;L81),"Integración anterior a la revisión","Correcto"))))))))))))))))))))))</f>
        <v/>
      </c>
      <c r="T81" s="27">
        <f>IF(COUNTA(A81:Q81)=0,"",IF(M81="Integrado",1,IF(M81="En pruebas",0.9,IF(J81="Aprobado",0.75,IF(J81="Cambios solicitados",0.6,IF(J81="En revisión",0.5,IF(J81="En preparación",0.25,IF(J81="Pendiente",0,0))))))))</f>
        <v/>
      </c>
    </row>
    <row r="82" ht="30" customHeight="1">
      <c r="A82" s="21" t="n"/>
      <c r="B82" s="22" t="n"/>
      <c r="C82" s="22" t="n"/>
      <c r="D82" s="23" t="n"/>
      <c r="E82" s="22" t="n"/>
      <c r="F82" s="22" t="n"/>
      <c r="G82" s="22" t="n"/>
      <c r="H82" s="22" t="n"/>
      <c r="I82" s="24" t="n"/>
      <c r="J82" s="22" t="n"/>
      <c r="K82" s="22" t="n"/>
      <c r="L82" s="24" t="n"/>
      <c r="M82" s="22" t="n"/>
      <c r="N82" s="24" t="n"/>
      <c r="O82" s="21" t="n"/>
      <c r="P82" s="21" t="n"/>
      <c r="Q82" s="23" t="n"/>
      <c r="R82" s="25">
        <f>IF(COUNTA(A82:Q82)=0,"",IF(I82="","",IF(OR(M82="Integrado",M82="No aplica"),"",I82-TODAY())))</f>
        <v/>
      </c>
      <c r="S82" s="26">
        <f>IF(COUNTA(A82:Q82)=0,"",IF(A82="","Falta ID",IF(COUNTIF($A$8:$A$207,A82)&gt;1,"ID duplicado",IF(B82="","Falta tipo",IF(C82="","Falta pieza o escena",IF(D82="","Falta texto o descripción",IF(E82="","Falta idioma",IF(F82="","Falta formato",IF(H82="","Falta responsable",IF(I82="","Falta fecha objetivo",IF(J82="","Falta estado de revisión",IF(M82="","Falta estado de integración",IF(O82="","Falta versión",IF(AND(B82="Subtítulo",OR(F82="PNG",F82="PSD",F82="AI",F82="MOV con alfa",F82="MOGRT")),"Formato incompatible con subtítulo",IF(AND(B82="Grafismo",OR(F82="SRT",F82="VTT",F82="STL")),"Formato incompatible con grafismo",IF(AND(OR(J82="Aprobado",J82="Cambios solicitados"),K82=""),"Falta revisor/a",IF(AND(OR(J82="Aprobado",J82="Cambios solicitados"),L82=""),"Falta fecha de revisión",IF(AND(L82&lt;&gt;"",J82="Pendiente"),"Revisar fecha y estado de revisión",IF(AND(M82="Integrado",N82=""),"Falta fecha de integración",IF(AND(N82&lt;&gt;"",M82&lt;&gt;"Integrado"),"Revisar fecha y estado de integración",IF(AND(L82&lt;&gt;"",I82&lt;&gt;"",L82&gt;I82),"Revisión posterior a la fecha objetivo",IF(AND(N82&lt;&gt;"",L82&lt;&gt;"",N82&lt;L82),"Integración anterior a la revisión","Correcto"))))))))))))))))))))))</f>
        <v/>
      </c>
      <c r="T82" s="27">
        <f>IF(COUNTA(A82:Q82)=0,"",IF(M82="Integrado",1,IF(M82="En pruebas",0.9,IF(J82="Aprobado",0.75,IF(J82="Cambios solicitados",0.6,IF(J82="En revisión",0.5,IF(J82="En preparación",0.25,IF(J82="Pendiente",0,0))))))))</f>
        <v/>
      </c>
    </row>
    <row r="83" ht="30" customHeight="1">
      <c r="A83" s="21" t="n"/>
      <c r="B83" s="22" t="n"/>
      <c r="C83" s="22" t="n"/>
      <c r="D83" s="23" t="n"/>
      <c r="E83" s="22" t="n"/>
      <c r="F83" s="22" t="n"/>
      <c r="G83" s="22" t="n"/>
      <c r="H83" s="22" t="n"/>
      <c r="I83" s="24" t="n"/>
      <c r="J83" s="22" t="n"/>
      <c r="K83" s="22" t="n"/>
      <c r="L83" s="24" t="n"/>
      <c r="M83" s="22" t="n"/>
      <c r="N83" s="24" t="n"/>
      <c r="O83" s="21" t="n"/>
      <c r="P83" s="21" t="n"/>
      <c r="Q83" s="23" t="n"/>
      <c r="R83" s="25">
        <f>IF(COUNTA(A83:Q83)=0,"",IF(I83="","",IF(OR(M83="Integrado",M83="No aplica"),"",I83-TODAY())))</f>
        <v/>
      </c>
      <c r="S83" s="26">
        <f>IF(COUNTA(A83:Q83)=0,"",IF(A83="","Falta ID",IF(COUNTIF($A$8:$A$207,A83)&gt;1,"ID duplicado",IF(B83="","Falta tipo",IF(C83="","Falta pieza o escena",IF(D83="","Falta texto o descripción",IF(E83="","Falta idioma",IF(F83="","Falta formato",IF(H83="","Falta responsable",IF(I83="","Falta fecha objetivo",IF(J83="","Falta estado de revisión",IF(M83="","Falta estado de integración",IF(O83="","Falta versión",IF(AND(B83="Subtítulo",OR(F83="PNG",F83="PSD",F83="AI",F83="MOV con alfa",F83="MOGRT")),"Formato incompatible con subtítulo",IF(AND(B83="Grafismo",OR(F83="SRT",F83="VTT",F83="STL")),"Formato incompatible con grafismo",IF(AND(OR(J83="Aprobado",J83="Cambios solicitados"),K83=""),"Falta revisor/a",IF(AND(OR(J83="Aprobado",J83="Cambios solicitados"),L83=""),"Falta fecha de revisión",IF(AND(L83&lt;&gt;"",J83="Pendiente"),"Revisar fecha y estado de revisión",IF(AND(M83="Integrado",N83=""),"Falta fecha de integración",IF(AND(N83&lt;&gt;"",M83&lt;&gt;"Integrado"),"Revisar fecha y estado de integración",IF(AND(L83&lt;&gt;"",I83&lt;&gt;"",L83&gt;I83),"Revisión posterior a la fecha objetivo",IF(AND(N83&lt;&gt;"",L83&lt;&gt;"",N83&lt;L83),"Integración anterior a la revisión","Correcto"))))))))))))))))))))))</f>
        <v/>
      </c>
      <c r="T83" s="27">
        <f>IF(COUNTA(A83:Q83)=0,"",IF(M83="Integrado",1,IF(M83="En pruebas",0.9,IF(J83="Aprobado",0.75,IF(J83="Cambios solicitados",0.6,IF(J83="En revisión",0.5,IF(J83="En preparación",0.25,IF(J83="Pendiente",0,0))))))))</f>
        <v/>
      </c>
    </row>
    <row r="84" ht="30" customHeight="1">
      <c r="A84" s="21" t="n"/>
      <c r="B84" s="22" t="n"/>
      <c r="C84" s="22" t="n"/>
      <c r="D84" s="23" t="n"/>
      <c r="E84" s="22" t="n"/>
      <c r="F84" s="22" t="n"/>
      <c r="G84" s="22" t="n"/>
      <c r="H84" s="22" t="n"/>
      <c r="I84" s="24" t="n"/>
      <c r="J84" s="22" t="n"/>
      <c r="K84" s="22" t="n"/>
      <c r="L84" s="24" t="n"/>
      <c r="M84" s="22" t="n"/>
      <c r="N84" s="24" t="n"/>
      <c r="O84" s="21" t="n"/>
      <c r="P84" s="21" t="n"/>
      <c r="Q84" s="23" t="n"/>
      <c r="R84" s="25">
        <f>IF(COUNTA(A84:Q84)=0,"",IF(I84="","",IF(OR(M84="Integrado",M84="No aplica"),"",I84-TODAY())))</f>
        <v/>
      </c>
      <c r="S84" s="26">
        <f>IF(COUNTA(A84:Q84)=0,"",IF(A84="","Falta ID",IF(COUNTIF($A$8:$A$207,A84)&gt;1,"ID duplicado",IF(B84="","Falta tipo",IF(C84="","Falta pieza o escena",IF(D84="","Falta texto o descripción",IF(E84="","Falta idioma",IF(F84="","Falta formato",IF(H84="","Falta responsable",IF(I84="","Falta fecha objetivo",IF(J84="","Falta estado de revisión",IF(M84="","Falta estado de integración",IF(O84="","Falta versión",IF(AND(B84="Subtítulo",OR(F84="PNG",F84="PSD",F84="AI",F84="MOV con alfa",F84="MOGRT")),"Formato incompatible con subtítulo",IF(AND(B84="Grafismo",OR(F84="SRT",F84="VTT",F84="STL")),"Formato incompatible con grafismo",IF(AND(OR(J84="Aprobado",J84="Cambios solicitados"),K84=""),"Falta revisor/a",IF(AND(OR(J84="Aprobado",J84="Cambios solicitados"),L84=""),"Falta fecha de revisión",IF(AND(L84&lt;&gt;"",J84="Pendiente"),"Revisar fecha y estado de revisión",IF(AND(M84="Integrado",N84=""),"Falta fecha de integración",IF(AND(N84&lt;&gt;"",M84&lt;&gt;"Integrado"),"Revisar fecha y estado de integración",IF(AND(L84&lt;&gt;"",I84&lt;&gt;"",L84&gt;I84),"Revisión posterior a la fecha objetivo",IF(AND(N84&lt;&gt;"",L84&lt;&gt;"",N84&lt;L84),"Integración anterior a la revisión","Correcto"))))))))))))))))))))))</f>
        <v/>
      </c>
      <c r="T84" s="27">
        <f>IF(COUNTA(A84:Q84)=0,"",IF(M84="Integrado",1,IF(M84="En pruebas",0.9,IF(J84="Aprobado",0.75,IF(J84="Cambios solicitados",0.6,IF(J84="En revisión",0.5,IF(J84="En preparación",0.25,IF(J84="Pendiente",0,0))))))))</f>
        <v/>
      </c>
    </row>
    <row r="85" ht="30" customHeight="1">
      <c r="A85" s="21" t="n"/>
      <c r="B85" s="22" t="n"/>
      <c r="C85" s="22" t="n"/>
      <c r="D85" s="23" t="n"/>
      <c r="E85" s="22" t="n"/>
      <c r="F85" s="22" t="n"/>
      <c r="G85" s="22" t="n"/>
      <c r="H85" s="22" t="n"/>
      <c r="I85" s="24" t="n"/>
      <c r="J85" s="22" t="n"/>
      <c r="K85" s="22" t="n"/>
      <c r="L85" s="24" t="n"/>
      <c r="M85" s="22" t="n"/>
      <c r="N85" s="24" t="n"/>
      <c r="O85" s="21" t="n"/>
      <c r="P85" s="21" t="n"/>
      <c r="Q85" s="23" t="n"/>
      <c r="R85" s="25">
        <f>IF(COUNTA(A85:Q85)=0,"",IF(I85="","",IF(OR(M85="Integrado",M85="No aplica"),"",I85-TODAY())))</f>
        <v/>
      </c>
      <c r="S85" s="26">
        <f>IF(COUNTA(A85:Q85)=0,"",IF(A85="","Falta ID",IF(COUNTIF($A$8:$A$207,A85)&gt;1,"ID duplicado",IF(B85="","Falta tipo",IF(C85="","Falta pieza o escena",IF(D85="","Falta texto o descripción",IF(E85="","Falta idioma",IF(F85="","Falta formato",IF(H85="","Falta responsable",IF(I85="","Falta fecha objetivo",IF(J85="","Falta estado de revisión",IF(M85="","Falta estado de integración",IF(O85="","Falta versión",IF(AND(B85="Subtítulo",OR(F85="PNG",F85="PSD",F85="AI",F85="MOV con alfa",F85="MOGRT")),"Formato incompatible con subtítulo",IF(AND(B85="Grafismo",OR(F85="SRT",F85="VTT",F85="STL")),"Formato incompatible con grafismo",IF(AND(OR(J85="Aprobado",J85="Cambios solicitados"),K85=""),"Falta revisor/a",IF(AND(OR(J85="Aprobado",J85="Cambios solicitados"),L85=""),"Falta fecha de revisión",IF(AND(L85&lt;&gt;"",J85="Pendiente"),"Revisar fecha y estado de revisión",IF(AND(M85="Integrado",N85=""),"Falta fecha de integración",IF(AND(N85&lt;&gt;"",M85&lt;&gt;"Integrado"),"Revisar fecha y estado de integración",IF(AND(L85&lt;&gt;"",I85&lt;&gt;"",L85&gt;I85),"Revisión posterior a la fecha objetivo",IF(AND(N85&lt;&gt;"",L85&lt;&gt;"",N85&lt;L85),"Integración anterior a la revisión","Correcto"))))))))))))))))))))))</f>
        <v/>
      </c>
      <c r="T85" s="27">
        <f>IF(COUNTA(A85:Q85)=0,"",IF(M85="Integrado",1,IF(M85="En pruebas",0.9,IF(J85="Aprobado",0.75,IF(J85="Cambios solicitados",0.6,IF(J85="En revisión",0.5,IF(J85="En preparación",0.25,IF(J85="Pendiente",0,0))))))))</f>
        <v/>
      </c>
    </row>
    <row r="86" ht="30" customHeight="1">
      <c r="A86" s="21" t="n"/>
      <c r="B86" s="22" t="n"/>
      <c r="C86" s="22" t="n"/>
      <c r="D86" s="23" t="n"/>
      <c r="E86" s="22" t="n"/>
      <c r="F86" s="22" t="n"/>
      <c r="G86" s="22" t="n"/>
      <c r="H86" s="22" t="n"/>
      <c r="I86" s="24" t="n"/>
      <c r="J86" s="22" t="n"/>
      <c r="K86" s="22" t="n"/>
      <c r="L86" s="24" t="n"/>
      <c r="M86" s="22" t="n"/>
      <c r="N86" s="24" t="n"/>
      <c r="O86" s="21" t="n"/>
      <c r="P86" s="21" t="n"/>
      <c r="Q86" s="23" t="n"/>
      <c r="R86" s="25">
        <f>IF(COUNTA(A86:Q86)=0,"",IF(I86="","",IF(OR(M86="Integrado",M86="No aplica"),"",I86-TODAY())))</f>
        <v/>
      </c>
      <c r="S86" s="26">
        <f>IF(COUNTA(A86:Q86)=0,"",IF(A86="","Falta ID",IF(COUNTIF($A$8:$A$207,A86)&gt;1,"ID duplicado",IF(B86="","Falta tipo",IF(C86="","Falta pieza o escena",IF(D86="","Falta texto o descripción",IF(E86="","Falta idioma",IF(F86="","Falta formato",IF(H86="","Falta responsable",IF(I86="","Falta fecha objetivo",IF(J86="","Falta estado de revisión",IF(M86="","Falta estado de integración",IF(O86="","Falta versión",IF(AND(B86="Subtítulo",OR(F86="PNG",F86="PSD",F86="AI",F86="MOV con alfa",F86="MOGRT")),"Formato incompatible con subtítulo",IF(AND(B86="Grafismo",OR(F86="SRT",F86="VTT",F86="STL")),"Formato incompatible con grafismo",IF(AND(OR(J86="Aprobado",J86="Cambios solicitados"),K86=""),"Falta revisor/a",IF(AND(OR(J86="Aprobado",J86="Cambios solicitados"),L86=""),"Falta fecha de revisión",IF(AND(L86&lt;&gt;"",J86="Pendiente"),"Revisar fecha y estado de revisión",IF(AND(M86="Integrado",N86=""),"Falta fecha de integración",IF(AND(N86&lt;&gt;"",M86&lt;&gt;"Integrado"),"Revisar fecha y estado de integración",IF(AND(L86&lt;&gt;"",I86&lt;&gt;"",L86&gt;I86),"Revisión posterior a la fecha objetivo",IF(AND(N86&lt;&gt;"",L86&lt;&gt;"",N86&lt;L86),"Integración anterior a la revisión","Correcto"))))))))))))))))))))))</f>
        <v/>
      </c>
      <c r="T86" s="27">
        <f>IF(COUNTA(A86:Q86)=0,"",IF(M86="Integrado",1,IF(M86="En pruebas",0.9,IF(J86="Aprobado",0.75,IF(J86="Cambios solicitados",0.6,IF(J86="En revisión",0.5,IF(J86="En preparación",0.25,IF(J86="Pendiente",0,0))))))))</f>
        <v/>
      </c>
    </row>
    <row r="87" ht="30" customHeight="1">
      <c r="A87" s="21" t="n"/>
      <c r="B87" s="22" t="n"/>
      <c r="C87" s="22" t="n"/>
      <c r="D87" s="23" t="n"/>
      <c r="E87" s="22" t="n"/>
      <c r="F87" s="22" t="n"/>
      <c r="G87" s="22" t="n"/>
      <c r="H87" s="22" t="n"/>
      <c r="I87" s="24" t="n"/>
      <c r="J87" s="22" t="n"/>
      <c r="K87" s="22" t="n"/>
      <c r="L87" s="24" t="n"/>
      <c r="M87" s="22" t="n"/>
      <c r="N87" s="24" t="n"/>
      <c r="O87" s="21" t="n"/>
      <c r="P87" s="21" t="n"/>
      <c r="Q87" s="23" t="n"/>
      <c r="R87" s="25">
        <f>IF(COUNTA(A87:Q87)=0,"",IF(I87="","",IF(OR(M87="Integrado",M87="No aplica"),"",I87-TODAY())))</f>
        <v/>
      </c>
      <c r="S87" s="26">
        <f>IF(COUNTA(A87:Q87)=0,"",IF(A87="","Falta ID",IF(COUNTIF($A$8:$A$207,A87)&gt;1,"ID duplicado",IF(B87="","Falta tipo",IF(C87="","Falta pieza o escena",IF(D87="","Falta texto o descripción",IF(E87="","Falta idioma",IF(F87="","Falta formato",IF(H87="","Falta responsable",IF(I87="","Falta fecha objetivo",IF(J87="","Falta estado de revisión",IF(M87="","Falta estado de integración",IF(O87="","Falta versión",IF(AND(B87="Subtítulo",OR(F87="PNG",F87="PSD",F87="AI",F87="MOV con alfa",F87="MOGRT")),"Formato incompatible con subtítulo",IF(AND(B87="Grafismo",OR(F87="SRT",F87="VTT",F87="STL")),"Formato incompatible con grafismo",IF(AND(OR(J87="Aprobado",J87="Cambios solicitados"),K87=""),"Falta revisor/a",IF(AND(OR(J87="Aprobado",J87="Cambios solicitados"),L87=""),"Falta fecha de revisión",IF(AND(L87&lt;&gt;"",J87="Pendiente"),"Revisar fecha y estado de revisión",IF(AND(M87="Integrado",N87=""),"Falta fecha de integración",IF(AND(N87&lt;&gt;"",M87&lt;&gt;"Integrado"),"Revisar fecha y estado de integración",IF(AND(L87&lt;&gt;"",I87&lt;&gt;"",L87&gt;I87),"Revisión posterior a la fecha objetivo",IF(AND(N87&lt;&gt;"",L87&lt;&gt;"",N87&lt;L87),"Integración anterior a la revisión","Correcto"))))))))))))))))))))))</f>
        <v/>
      </c>
      <c r="T87" s="27">
        <f>IF(COUNTA(A87:Q87)=0,"",IF(M87="Integrado",1,IF(M87="En pruebas",0.9,IF(J87="Aprobado",0.75,IF(J87="Cambios solicitados",0.6,IF(J87="En revisión",0.5,IF(J87="En preparación",0.25,IF(J87="Pendiente",0,0))))))))</f>
        <v/>
      </c>
    </row>
    <row r="88" ht="30" customHeight="1">
      <c r="A88" s="21" t="n"/>
      <c r="B88" s="22" t="n"/>
      <c r="C88" s="22" t="n"/>
      <c r="D88" s="23" t="n"/>
      <c r="E88" s="22" t="n"/>
      <c r="F88" s="22" t="n"/>
      <c r="G88" s="22" t="n"/>
      <c r="H88" s="22" t="n"/>
      <c r="I88" s="24" t="n"/>
      <c r="J88" s="22" t="n"/>
      <c r="K88" s="22" t="n"/>
      <c r="L88" s="24" t="n"/>
      <c r="M88" s="22" t="n"/>
      <c r="N88" s="24" t="n"/>
      <c r="O88" s="21" t="n"/>
      <c r="P88" s="21" t="n"/>
      <c r="Q88" s="23" t="n"/>
      <c r="R88" s="25">
        <f>IF(COUNTA(A88:Q88)=0,"",IF(I88="","",IF(OR(M88="Integrado",M88="No aplica"),"",I88-TODAY())))</f>
        <v/>
      </c>
      <c r="S88" s="26">
        <f>IF(COUNTA(A88:Q88)=0,"",IF(A88="","Falta ID",IF(COUNTIF($A$8:$A$207,A88)&gt;1,"ID duplicado",IF(B88="","Falta tipo",IF(C88="","Falta pieza o escena",IF(D88="","Falta texto o descripción",IF(E88="","Falta idioma",IF(F88="","Falta formato",IF(H88="","Falta responsable",IF(I88="","Falta fecha objetivo",IF(J88="","Falta estado de revisión",IF(M88="","Falta estado de integración",IF(O88="","Falta versión",IF(AND(B88="Subtítulo",OR(F88="PNG",F88="PSD",F88="AI",F88="MOV con alfa",F88="MOGRT")),"Formato incompatible con subtítulo",IF(AND(B88="Grafismo",OR(F88="SRT",F88="VTT",F88="STL")),"Formato incompatible con grafismo",IF(AND(OR(J88="Aprobado",J88="Cambios solicitados"),K88=""),"Falta revisor/a",IF(AND(OR(J88="Aprobado",J88="Cambios solicitados"),L88=""),"Falta fecha de revisión",IF(AND(L88&lt;&gt;"",J88="Pendiente"),"Revisar fecha y estado de revisión",IF(AND(M88="Integrado",N88=""),"Falta fecha de integración",IF(AND(N88&lt;&gt;"",M88&lt;&gt;"Integrado"),"Revisar fecha y estado de integración",IF(AND(L88&lt;&gt;"",I88&lt;&gt;"",L88&gt;I88),"Revisión posterior a la fecha objetivo",IF(AND(N88&lt;&gt;"",L88&lt;&gt;"",N88&lt;L88),"Integración anterior a la revisión","Correcto"))))))))))))))))))))))</f>
        <v/>
      </c>
      <c r="T88" s="27">
        <f>IF(COUNTA(A88:Q88)=0,"",IF(M88="Integrado",1,IF(M88="En pruebas",0.9,IF(J88="Aprobado",0.75,IF(J88="Cambios solicitados",0.6,IF(J88="En revisión",0.5,IF(J88="En preparación",0.25,IF(J88="Pendiente",0,0))))))))</f>
        <v/>
      </c>
    </row>
    <row r="89" ht="30" customHeight="1">
      <c r="A89" s="21" t="n"/>
      <c r="B89" s="22" t="n"/>
      <c r="C89" s="22" t="n"/>
      <c r="D89" s="23" t="n"/>
      <c r="E89" s="22" t="n"/>
      <c r="F89" s="22" t="n"/>
      <c r="G89" s="22" t="n"/>
      <c r="H89" s="22" t="n"/>
      <c r="I89" s="24" t="n"/>
      <c r="J89" s="22" t="n"/>
      <c r="K89" s="22" t="n"/>
      <c r="L89" s="24" t="n"/>
      <c r="M89" s="22" t="n"/>
      <c r="N89" s="24" t="n"/>
      <c r="O89" s="21" t="n"/>
      <c r="P89" s="21" t="n"/>
      <c r="Q89" s="23" t="n"/>
      <c r="R89" s="25">
        <f>IF(COUNTA(A89:Q89)=0,"",IF(I89="","",IF(OR(M89="Integrado",M89="No aplica"),"",I89-TODAY())))</f>
        <v/>
      </c>
      <c r="S89" s="26">
        <f>IF(COUNTA(A89:Q89)=0,"",IF(A89="","Falta ID",IF(COUNTIF($A$8:$A$207,A89)&gt;1,"ID duplicado",IF(B89="","Falta tipo",IF(C89="","Falta pieza o escena",IF(D89="","Falta texto o descripción",IF(E89="","Falta idioma",IF(F89="","Falta formato",IF(H89="","Falta responsable",IF(I89="","Falta fecha objetivo",IF(J89="","Falta estado de revisión",IF(M89="","Falta estado de integración",IF(O89="","Falta versión",IF(AND(B89="Subtítulo",OR(F89="PNG",F89="PSD",F89="AI",F89="MOV con alfa",F89="MOGRT")),"Formato incompatible con subtítulo",IF(AND(B89="Grafismo",OR(F89="SRT",F89="VTT",F89="STL")),"Formato incompatible con grafismo",IF(AND(OR(J89="Aprobado",J89="Cambios solicitados"),K89=""),"Falta revisor/a",IF(AND(OR(J89="Aprobado",J89="Cambios solicitados"),L89=""),"Falta fecha de revisión",IF(AND(L89&lt;&gt;"",J89="Pendiente"),"Revisar fecha y estado de revisión",IF(AND(M89="Integrado",N89=""),"Falta fecha de integración",IF(AND(N89&lt;&gt;"",M89&lt;&gt;"Integrado"),"Revisar fecha y estado de integración",IF(AND(L89&lt;&gt;"",I89&lt;&gt;"",L89&gt;I89),"Revisión posterior a la fecha objetivo",IF(AND(N89&lt;&gt;"",L89&lt;&gt;"",N89&lt;L89),"Integración anterior a la revisión","Correcto"))))))))))))))))))))))</f>
        <v/>
      </c>
      <c r="T89" s="27">
        <f>IF(COUNTA(A89:Q89)=0,"",IF(M89="Integrado",1,IF(M89="En pruebas",0.9,IF(J89="Aprobado",0.75,IF(J89="Cambios solicitados",0.6,IF(J89="En revisión",0.5,IF(J89="En preparación",0.25,IF(J89="Pendiente",0,0))))))))</f>
        <v/>
      </c>
    </row>
    <row r="90" ht="30" customHeight="1">
      <c r="A90" s="21" t="n"/>
      <c r="B90" s="22" t="n"/>
      <c r="C90" s="22" t="n"/>
      <c r="D90" s="23" t="n"/>
      <c r="E90" s="22" t="n"/>
      <c r="F90" s="22" t="n"/>
      <c r="G90" s="22" t="n"/>
      <c r="H90" s="22" t="n"/>
      <c r="I90" s="24" t="n"/>
      <c r="J90" s="22" t="n"/>
      <c r="K90" s="22" t="n"/>
      <c r="L90" s="24" t="n"/>
      <c r="M90" s="22" t="n"/>
      <c r="N90" s="24" t="n"/>
      <c r="O90" s="21" t="n"/>
      <c r="P90" s="21" t="n"/>
      <c r="Q90" s="23" t="n"/>
      <c r="R90" s="25">
        <f>IF(COUNTA(A90:Q90)=0,"",IF(I90="","",IF(OR(M90="Integrado",M90="No aplica"),"",I90-TODAY())))</f>
        <v/>
      </c>
      <c r="S90" s="26">
        <f>IF(COUNTA(A90:Q90)=0,"",IF(A90="","Falta ID",IF(COUNTIF($A$8:$A$207,A90)&gt;1,"ID duplicado",IF(B90="","Falta tipo",IF(C90="","Falta pieza o escena",IF(D90="","Falta texto o descripción",IF(E90="","Falta idioma",IF(F90="","Falta formato",IF(H90="","Falta responsable",IF(I90="","Falta fecha objetivo",IF(J90="","Falta estado de revisión",IF(M90="","Falta estado de integración",IF(O90="","Falta versión",IF(AND(B90="Subtítulo",OR(F90="PNG",F90="PSD",F90="AI",F90="MOV con alfa",F90="MOGRT")),"Formato incompatible con subtítulo",IF(AND(B90="Grafismo",OR(F90="SRT",F90="VTT",F90="STL")),"Formato incompatible con grafismo",IF(AND(OR(J90="Aprobado",J90="Cambios solicitados"),K90=""),"Falta revisor/a",IF(AND(OR(J90="Aprobado",J90="Cambios solicitados"),L90=""),"Falta fecha de revisión",IF(AND(L90&lt;&gt;"",J90="Pendiente"),"Revisar fecha y estado de revisión",IF(AND(M90="Integrado",N90=""),"Falta fecha de integración",IF(AND(N90&lt;&gt;"",M90&lt;&gt;"Integrado"),"Revisar fecha y estado de integración",IF(AND(L90&lt;&gt;"",I90&lt;&gt;"",L90&gt;I90),"Revisión posterior a la fecha objetivo",IF(AND(N90&lt;&gt;"",L90&lt;&gt;"",N90&lt;L90),"Integración anterior a la revisión","Correcto"))))))))))))))))))))))</f>
        <v/>
      </c>
      <c r="T90" s="27">
        <f>IF(COUNTA(A90:Q90)=0,"",IF(M90="Integrado",1,IF(M90="En pruebas",0.9,IF(J90="Aprobado",0.75,IF(J90="Cambios solicitados",0.6,IF(J90="En revisión",0.5,IF(J90="En preparación",0.25,IF(J90="Pendiente",0,0))))))))</f>
        <v/>
      </c>
    </row>
    <row r="91" ht="30" customHeight="1">
      <c r="A91" s="21" t="n"/>
      <c r="B91" s="22" t="n"/>
      <c r="C91" s="22" t="n"/>
      <c r="D91" s="23" t="n"/>
      <c r="E91" s="22" t="n"/>
      <c r="F91" s="22" t="n"/>
      <c r="G91" s="22" t="n"/>
      <c r="H91" s="22" t="n"/>
      <c r="I91" s="24" t="n"/>
      <c r="J91" s="22" t="n"/>
      <c r="K91" s="22" t="n"/>
      <c r="L91" s="24" t="n"/>
      <c r="M91" s="22" t="n"/>
      <c r="N91" s="24" t="n"/>
      <c r="O91" s="21" t="n"/>
      <c r="P91" s="21" t="n"/>
      <c r="Q91" s="23" t="n"/>
      <c r="R91" s="25">
        <f>IF(COUNTA(A91:Q91)=0,"",IF(I91="","",IF(OR(M91="Integrado",M91="No aplica"),"",I91-TODAY())))</f>
        <v/>
      </c>
      <c r="S91" s="26">
        <f>IF(COUNTA(A91:Q91)=0,"",IF(A91="","Falta ID",IF(COUNTIF($A$8:$A$207,A91)&gt;1,"ID duplicado",IF(B91="","Falta tipo",IF(C91="","Falta pieza o escena",IF(D91="","Falta texto o descripción",IF(E91="","Falta idioma",IF(F91="","Falta formato",IF(H91="","Falta responsable",IF(I91="","Falta fecha objetivo",IF(J91="","Falta estado de revisión",IF(M91="","Falta estado de integración",IF(O91="","Falta versión",IF(AND(B91="Subtítulo",OR(F91="PNG",F91="PSD",F91="AI",F91="MOV con alfa",F91="MOGRT")),"Formato incompatible con subtítulo",IF(AND(B91="Grafismo",OR(F91="SRT",F91="VTT",F91="STL")),"Formato incompatible con grafismo",IF(AND(OR(J91="Aprobado",J91="Cambios solicitados"),K91=""),"Falta revisor/a",IF(AND(OR(J91="Aprobado",J91="Cambios solicitados"),L91=""),"Falta fecha de revisión",IF(AND(L91&lt;&gt;"",J91="Pendiente"),"Revisar fecha y estado de revisión",IF(AND(M91="Integrado",N91=""),"Falta fecha de integración",IF(AND(N91&lt;&gt;"",M91&lt;&gt;"Integrado"),"Revisar fecha y estado de integración",IF(AND(L91&lt;&gt;"",I91&lt;&gt;"",L91&gt;I91),"Revisión posterior a la fecha objetivo",IF(AND(N91&lt;&gt;"",L91&lt;&gt;"",N91&lt;L91),"Integración anterior a la revisión","Correcto"))))))))))))))))))))))</f>
        <v/>
      </c>
      <c r="T91" s="27">
        <f>IF(COUNTA(A91:Q91)=0,"",IF(M91="Integrado",1,IF(M91="En pruebas",0.9,IF(J91="Aprobado",0.75,IF(J91="Cambios solicitados",0.6,IF(J91="En revisión",0.5,IF(J91="En preparación",0.25,IF(J91="Pendiente",0,0))))))))</f>
        <v/>
      </c>
    </row>
    <row r="92" ht="30" customHeight="1">
      <c r="A92" s="21" t="n"/>
      <c r="B92" s="22" t="n"/>
      <c r="C92" s="22" t="n"/>
      <c r="D92" s="23" t="n"/>
      <c r="E92" s="22" t="n"/>
      <c r="F92" s="22" t="n"/>
      <c r="G92" s="22" t="n"/>
      <c r="H92" s="22" t="n"/>
      <c r="I92" s="24" t="n"/>
      <c r="J92" s="22" t="n"/>
      <c r="K92" s="22" t="n"/>
      <c r="L92" s="24" t="n"/>
      <c r="M92" s="22" t="n"/>
      <c r="N92" s="24" t="n"/>
      <c r="O92" s="21" t="n"/>
      <c r="P92" s="21" t="n"/>
      <c r="Q92" s="23" t="n"/>
      <c r="R92" s="25">
        <f>IF(COUNTA(A92:Q92)=0,"",IF(I92="","",IF(OR(M92="Integrado",M92="No aplica"),"",I92-TODAY())))</f>
        <v/>
      </c>
      <c r="S92" s="26">
        <f>IF(COUNTA(A92:Q92)=0,"",IF(A92="","Falta ID",IF(COUNTIF($A$8:$A$207,A92)&gt;1,"ID duplicado",IF(B92="","Falta tipo",IF(C92="","Falta pieza o escena",IF(D92="","Falta texto o descripción",IF(E92="","Falta idioma",IF(F92="","Falta formato",IF(H92="","Falta responsable",IF(I92="","Falta fecha objetivo",IF(J92="","Falta estado de revisión",IF(M92="","Falta estado de integración",IF(O92="","Falta versión",IF(AND(B92="Subtítulo",OR(F92="PNG",F92="PSD",F92="AI",F92="MOV con alfa",F92="MOGRT")),"Formato incompatible con subtítulo",IF(AND(B92="Grafismo",OR(F92="SRT",F92="VTT",F92="STL")),"Formato incompatible con grafismo",IF(AND(OR(J92="Aprobado",J92="Cambios solicitados"),K92=""),"Falta revisor/a",IF(AND(OR(J92="Aprobado",J92="Cambios solicitados"),L92=""),"Falta fecha de revisión",IF(AND(L92&lt;&gt;"",J92="Pendiente"),"Revisar fecha y estado de revisión",IF(AND(M92="Integrado",N92=""),"Falta fecha de integración",IF(AND(N92&lt;&gt;"",M92&lt;&gt;"Integrado"),"Revisar fecha y estado de integración",IF(AND(L92&lt;&gt;"",I92&lt;&gt;"",L92&gt;I92),"Revisión posterior a la fecha objetivo",IF(AND(N92&lt;&gt;"",L92&lt;&gt;"",N92&lt;L92),"Integración anterior a la revisión","Correcto"))))))))))))))))))))))</f>
        <v/>
      </c>
      <c r="T92" s="27">
        <f>IF(COUNTA(A92:Q92)=0,"",IF(M92="Integrado",1,IF(M92="En pruebas",0.9,IF(J92="Aprobado",0.75,IF(J92="Cambios solicitados",0.6,IF(J92="En revisión",0.5,IF(J92="En preparación",0.25,IF(J92="Pendiente",0,0))))))))</f>
        <v/>
      </c>
    </row>
    <row r="93" ht="30" customHeight="1">
      <c r="A93" s="21" t="n"/>
      <c r="B93" s="22" t="n"/>
      <c r="C93" s="22" t="n"/>
      <c r="D93" s="23" t="n"/>
      <c r="E93" s="22" t="n"/>
      <c r="F93" s="22" t="n"/>
      <c r="G93" s="22" t="n"/>
      <c r="H93" s="22" t="n"/>
      <c r="I93" s="24" t="n"/>
      <c r="J93" s="22" t="n"/>
      <c r="K93" s="22" t="n"/>
      <c r="L93" s="24" t="n"/>
      <c r="M93" s="22" t="n"/>
      <c r="N93" s="24" t="n"/>
      <c r="O93" s="21" t="n"/>
      <c r="P93" s="21" t="n"/>
      <c r="Q93" s="23" t="n"/>
      <c r="R93" s="25">
        <f>IF(COUNTA(A93:Q93)=0,"",IF(I93="","",IF(OR(M93="Integrado",M93="No aplica"),"",I93-TODAY())))</f>
        <v/>
      </c>
      <c r="S93" s="26">
        <f>IF(COUNTA(A93:Q93)=0,"",IF(A93="","Falta ID",IF(COUNTIF($A$8:$A$207,A93)&gt;1,"ID duplicado",IF(B93="","Falta tipo",IF(C93="","Falta pieza o escena",IF(D93="","Falta texto o descripción",IF(E93="","Falta idioma",IF(F93="","Falta formato",IF(H93="","Falta responsable",IF(I93="","Falta fecha objetivo",IF(J93="","Falta estado de revisión",IF(M93="","Falta estado de integración",IF(O93="","Falta versión",IF(AND(B93="Subtítulo",OR(F93="PNG",F93="PSD",F93="AI",F93="MOV con alfa",F93="MOGRT")),"Formato incompatible con subtítulo",IF(AND(B93="Grafismo",OR(F93="SRT",F93="VTT",F93="STL")),"Formato incompatible con grafismo",IF(AND(OR(J93="Aprobado",J93="Cambios solicitados"),K93=""),"Falta revisor/a",IF(AND(OR(J93="Aprobado",J93="Cambios solicitados"),L93=""),"Falta fecha de revisión",IF(AND(L93&lt;&gt;"",J93="Pendiente"),"Revisar fecha y estado de revisión",IF(AND(M93="Integrado",N93=""),"Falta fecha de integración",IF(AND(N93&lt;&gt;"",M93&lt;&gt;"Integrado"),"Revisar fecha y estado de integración",IF(AND(L93&lt;&gt;"",I93&lt;&gt;"",L93&gt;I93),"Revisión posterior a la fecha objetivo",IF(AND(N93&lt;&gt;"",L93&lt;&gt;"",N93&lt;L93),"Integración anterior a la revisión","Correcto"))))))))))))))))))))))</f>
        <v/>
      </c>
      <c r="T93" s="27">
        <f>IF(COUNTA(A93:Q93)=0,"",IF(M93="Integrado",1,IF(M93="En pruebas",0.9,IF(J93="Aprobado",0.75,IF(J93="Cambios solicitados",0.6,IF(J93="En revisión",0.5,IF(J93="En preparación",0.25,IF(J93="Pendiente",0,0))))))))</f>
        <v/>
      </c>
    </row>
    <row r="94" ht="30" customHeight="1">
      <c r="A94" s="21" t="n"/>
      <c r="B94" s="22" t="n"/>
      <c r="C94" s="22" t="n"/>
      <c r="D94" s="23" t="n"/>
      <c r="E94" s="22" t="n"/>
      <c r="F94" s="22" t="n"/>
      <c r="G94" s="22" t="n"/>
      <c r="H94" s="22" t="n"/>
      <c r="I94" s="24" t="n"/>
      <c r="J94" s="22" t="n"/>
      <c r="K94" s="22" t="n"/>
      <c r="L94" s="24" t="n"/>
      <c r="M94" s="22" t="n"/>
      <c r="N94" s="24" t="n"/>
      <c r="O94" s="21" t="n"/>
      <c r="P94" s="21" t="n"/>
      <c r="Q94" s="23" t="n"/>
      <c r="R94" s="25">
        <f>IF(COUNTA(A94:Q94)=0,"",IF(I94="","",IF(OR(M94="Integrado",M94="No aplica"),"",I94-TODAY())))</f>
        <v/>
      </c>
      <c r="S94" s="26">
        <f>IF(COUNTA(A94:Q94)=0,"",IF(A94="","Falta ID",IF(COUNTIF($A$8:$A$207,A94)&gt;1,"ID duplicado",IF(B94="","Falta tipo",IF(C94="","Falta pieza o escena",IF(D94="","Falta texto o descripción",IF(E94="","Falta idioma",IF(F94="","Falta formato",IF(H94="","Falta responsable",IF(I94="","Falta fecha objetivo",IF(J94="","Falta estado de revisión",IF(M94="","Falta estado de integración",IF(O94="","Falta versión",IF(AND(B94="Subtítulo",OR(F94="PNG",F94="PSD",F94="AI",F94="MOV con alfa",F94="MOGRT")),"Formato incompatible con subtítulo",IF(AND(B94="Grafismo",OR(F94="SRT",F94="VTT",F94="STL")),"Formato incompatible con grafismo",IF(AND(OR(J94="Aprobado",J94="Cambios solicitados"),K94=""),"Falta revisor/a",IF(AND(OR(J94="Aprobado",J94="Cambios solicitados"),L94=""),"Falta fecha de revisión",IF(AND(L94&lt;&gt;"",J94="Pendiente"),"Revisar fecha y estado de revisión",IF(AND(M94="Integrado",N94=""),"Falta fecha de integración",IF(AND(N94&lt;&gt;"",M94&lt;&gt;"Integrado"),"Revisar fecha y estado de integración",IF(AND(L94&lt;&gt;"",I94&lt;&gt;"",L94&gt;I94),"Revisión posterior a la fecha objetivo",IF(AND(N94&lt;&gt;"",L94&lt;&gt;"",N94&lt;L94),"Integración anterior a la revisión","Correcto"))))))))))))))))))))))</f>
        <v/>
      </c>
      <c r="T94" s="27">
        <f>IF(COUNTA(A94:Q94)=0,"",IF(M94="Integrado",1,IF(M94="En pruebas",0.9,IF(J94="Aprobado",0.75,IF(J94="Cambios solicitados",0.6,IF(J94="En revisión",0.5,IF(J94="En preparación",0.25,IF(J94="Pendiente",0,0))))))))</f>
        <v/>
      </c>
    </row>
    <row r="95" ht="30" customHeight="1">
      <c r="A95" s="21" t="n"/>
      <c r="B95" s="22" t="n"/>
      <c r="C95" s="22" t="n"/>
      <c r="D95" s="23" t="n"/>
      <c r="E95" s="22" t="n"/>
      <c r="F95" s="22" t="n"/>
      <c r="G95" s="22" t="n"/>
      <c r="H95" s="22" t="n"/>
      <c r="I95" s="24" t="n"/>
      <c r="J95" s="22" t="n"/>
      <c r="K95" s="22" t="n"/>
      <c r="L95" s="24" t="n"/>
      <c r="M95" s="22" t="n"/>
      <c r="N95" s="24" t="n"/>
      <c r="O95" s="21" t="n"/>
      <c r="P95" s="21" t="n"/>
      <c r="Q95" s="23" t="n"/>
      <c r="R95" s="25">
        <f>IF(COUNTA(A95:Q95)=0,"",IF(I95="","",IF(OR(M95="Integrado",M95="No aplica"),"",I95-TODAY())))</f>
        <v/>
      </c>
      <c r="S95" s="26">
        <f>IF(COUNTA(A95:Q95)=0,"",IF(A95="","Falta ID",IF(COUNTIF($A$8:$A$207,A95)&gt;1,"ID duplicado",IF(B95="","Falta tipo",IF(C95="","Falta pieza o escena",IF(D95="","Falta texto o descripción",IF(E95="","Falta idioma",IF(F95="","Falta formato",IF(H95="","Falta responsable",IF(I95="","Falta fecha objetivo",IF(J95="","Falta estado de revisión",IF(M95="","Falta estado de integración",IF(O95="","Falta versión",IF(AND(B95="Subtítulo",OR(F95="PNG",F95="PSD",F95="AI",F95="MOV con alfa",F95="MOGRT")),"Formato incompatible con subtítulo",IF(AND(B95="Grafismo",OR(F95="SRT",F95="VTT",F95="STL")),"Formato incompatible con grafismo",IF(AND(OR(J95="Aprobado",J95="Cambios solicitados"),K95=""),"Falta revisor/a",IF(AND(OR(J95="Aprobado",J95="Cambios solicitados"),L95=""),"Falta fecha de revisión",IF(AND(L95&lt;&gt;"",J95="Pendiente"),"Revisar fecha y estado de revisión",IF(AND(M95="Integrado",N95=""),"Falta fecha de integración",IF(AND(N95&lt;&gt;"",M95&lt;&gt;"Integrado"),"Revisar fecha y estado de integración",IF(AND(L95&lt;&gt;"",I95&lt;&gt;"",L95&gt;I95),"Revisión posterior a la fecha objetivo",IF(AND(N95&lt;&gt;"",L95&lt;&gt;"",N95&lt;L95),"Integración anterior a la revisión","Correcto"))))))))))))))))))))))</f>
        <v/>
      </c>
      <c r="T95" s="27">
        <f>IF(COUNTA(A95:Q95)=0,"",IF(M95="Integrado",1,IF(M95="En pruebas",0.9,IF(J95="Aprobado",0.75,IF(J95="Cambios solicitados",0.6,IF(J95="En revisión",0.5,IF(J95="En preparación",0.25,IF(J95="Pendiente",0,0))))))))</f>
        <v/>
      </c>
    </row>
    <row r="96" ht="30" customHeight="1">
      <c r="A96" s="21" t="n"/>
      <c r="B96" s="22" t="n"/>
      <c r="C96" s="22" t="n"/>
      <c r="D96" s="23" t="n"/>
      <c r="E96" s="22" t="n"/>
      <c r="F96" s="22" t="n"/>
      <c r="G96" s="22" t="n"/>
      <c r="H96" s="22" t="n"/>
      <c r="I96" s="24" t="n"/>
      <c r="J96" s="22" t="n"/>
      <c r="K96" s="22" t="n"/>
      <c r="L96" s="24" t="n"/>
      <c r="M96" s="22" t="n"/>
      <c r="N96" s="24" t="n"/>
      <c r="O96" s="21" t="n"/>
      <c r="P96" s="21" t="n"/>
      <c r="Q96" s="23" t="n"/>
      <c r="R96" s="25">
        <f>IF(COUNTA(A96:Q96)=0,"",IF(I96="","",IF(OR(M96="Integrado",M96="No aplica"),"",I96-TODAY())))</f>
        <v/>
      </c>
      <c r="S96" s="26">
        <f>IF(COUNTA(A96:Q96)=0,"",IF(A96="","Falta ID",IF(COUNTIF($A$8:$A$207,A96)&gt;1,"ID duplicado",IF(B96="","Falta tipo",IF(C96="","Falta pieza o escena",IF(D96="","Falta texto o descripción",IF(E96="","Falta idioma",IF(F96="","Falta formato",IF(H96="","Falta responsable",IF(I96="","Falta fecha objetivo",IF(J96="","Falta estado de revisión",IF(M96="","Falta estado de integración",IF(O96="","Falta versión",IF(AND(B96="Subtítulo",OR(F96="PNG",F96="PSD",F96="AI",F96="MOV con alfa",F96="MOGRT")),"Formato incompatible con subtítulo",IF(AND(B96="Grafismo",OR(F96="SRT",F96="VTT",F96="STL")),"Formato incompatible con grafismo",IF(AND(OR(J96="Aprobado",J96="Cambios solicitados"),K96=""),"Falta revisor/a",IF(AND(OR(J96="Aprobado",J96="Cambios solicitados"),L96=""),"Falta fecha de revisión",IF(AND(L96&lt;&gt;"",J96="Pendiente"),"Revisar fecha y estado de revisión",IF(AND(M96="Integrado",N96=""),"Falta fecha de integración",IF(AND(N96&lt;&gt;"",M96&lt;&gt;"Integrado"),"Revisar fecha y estado de integración",IF(AND(L96&lt;&gt;"",I96&lt;&gt;"",L96&gt;I96),"Revisión posterior a la fecha objetivo",IF(AND(N96&lt;&gt;"",L96&lt;&gt;"",N96&lt;L96),"Integración anterior a la revisión","Correcto"))))))))))))))))))))))</f>
        <v/>
      </c>
      <c r="T96" s="27">
        <f>IF(COUNTA(A96:Q96)=0,"",IF(M96="Integrado",1,IF(M96="En pruebas",0.9,IF(J96="Aprobado",0.75,IF(J96="Cambios solicitados",0.6,IF(J96="En revisión",0.5,IF(J96="En preparación",0.25,IF(J96="Pendiente",0,0))))))))</f>
        <v/>
      </c>
    </row>
    <row r="97" ht="30" customHeight="1">
      <c r="A97" s="21" t="n"/>
      <c r="B97" s="22" t="n"/>
      <c r="C97" s="22" t="n"/>
      <c r="D97" s="23" t="n"/>
      <c r="E97" s="22" t="n"/>
      <c r="F97" s="22" t="n"/>
      <c r="G97" s="22" t="n"/>
      <c r="H97" s="22" t="n"/>
      <c r="I97" s="24" t="n"/>
      <c r="J97" s="22" t="n"/>
      <c r="K97" s="22" t="n"/>
      <c r="L97" s="24" t="n"/>
      <c r="M97" s="22" t="n"/>
      <c r="N97" s="24" t="n"/>
      <c r="O97" s="21" t="n"/>
      <c r="P97" s="21" t="n"/>
      <c r="Q97" s="23" t="n"/>
      <c r="R97" s="25">
        <f>IF(COUNTA(A97:Q97)=0,"",IF(I97="","",IF(OR(M97="Integrado",M97="No aplica"),"",I97-TODAY())))</f>
        <v/>
      </c>
      <c r="S97" s="26">
        <f>IF(COUNTA(A97:Q97)=0,"",IF(A97="","Falta ID",IF(COUNTIF($A$8:$A$207,A97)&gt;1,"ID duplicado",IF(B97="","Falta tipo",IF(C97="","Falta pieza o escena",IF(D97="","Falta texto o descripción",IF(E97="","Falta idioma",IF(F97="","Falta formato",IF(H97="","Falta responsable",IF(I97="","Falta fecha objetivo",IF(J97="","Falta estado de revisión",IF(M97="","Falta estado de integración",IF(O97="","Falta versión",IF(AND(B97="Subtítulo",OR(F97="PNG",F97="PSD",F97="AI",F97="MOV con alfa",F97="MOGRT")),"Formato incompatible con subtítulo",IF(AND(B97="Grafismo",OR(F97="SRT",F97="VTT",F97="STL")),"Formato incompatible con grafismo",IF(AND(OR(J97="Aprobado",J97="Cambios solicitados"),K97=""),"Falta revisor/a",IF(AND(OR(J97="Aprobado",J97="Cambios solicitados"),L97=""),"Falta fecha de revisión",IF(AND(L97&lt;&gt;"",J97="Pendiente"),"Revisar fecha y estado de revisión",IF(AND(M97="Integrado",N97=""),"Falta fecha de integración",IF(AND(N97&lt;&gt;"",M97&lt;&gt;"Integrado"),"Revisar fecha y estado de integración",IF(AND(L97&lt;&gt;"",I97&lt;&gt;"",L97&gt;I97),"Revisión posterior a la fecha objetivo",IF(AND(N97&lt;&gt;"",L97&lt;&gt;"",N97&lt;L97),"Integración anterior a la revisión","Correcto"))))))))))))))))))))))</f>
        <v/>
      </c>
      <c r="T97" s="27">
        <f>IF(COUNTA(A97:Q97)=0,"",IF(M97="Integrado",1,IF(M97="En pruebas",0.9,IF(J97="Aprobado",0.75,IF(J97="Cambios solicitados",0.6,IF(J97="En revisión",0.5,IF(J97="En preparación",0.25,IF(J97="Pendiente",0,0))))))))</f>
        <v/>
      </c>
    </row>
    <row r="98" ht="30" customHeight="1">
      <c r="A98" s="21" t="n"/>
      <c r="B98" s="22" t="n"/>
      <c r="C98" s="22" t="n"/>
      <c r="D98" s="23" t="n"/>
      <c r="E98" s="22" t="n"/>
      <c r="F98" s="22" t="n"/>
      <c r="G98" s="22" t="n"/>
      <c r="H98" s="22" t="n"/>
      <c r="I98" s="24" t="n"/>
      <c r="J98" s="22" t="n"/>
      <c r="K98" s="22" t="n"/>
      <c r="L98" s="24" t="n"/>
      <c r="M98" s="22" t="n"/>
      <c r="N98" s="24" t="n"/>
      <c r="O98" s="21" t="n"/>
      <c r="P98" s="21" t="n"/>
      <c r="Q98" s="23" t="n"/>
      <c r="R98" s="25">
        <f>IF(COUNTA(A98:Q98)=0,"",IF(I98="","",IF(OR(M98="Integrado",M98="No aplica"),"",I98-TODAY())))</f>
        <v/>
      </c>
      <c r="S98" s="26">
        <f>IF(COUNTA(A98:Q98)=0,"",IF(A98="","Falta ID",IF(COUNTIF($A$8:$A$207,A98)&gt;1,"ID duplicado",IF(B98="","Falta tipo",IF(C98="","Falta pieza o escena",IF(D98="","Falta texto o descripción",IF(E98="","Falta idioma",IF(F98="","Falta formato",IF(H98="","Falta responsable",IF(I98="","Falta fecha objetivo",IF(J98="","Falta estado de revisión",IF(M98="","Falta estado de integración",IF(O98="","Falta versión",IF(AND(B98="Subtítulo",OR(F98="PNG",F98="PSD",F98="AI",F98="MOV con alfa",F98="MOGRT")),"Formato incompatible con subtítulo",IF(AND(B98="Grafismo",OR(F98="SRT",F98="VTT",F98="STL")),"Formato incompatible con grafismo",IF(AND(OR(J98="Aprobado",J98="Cambios solicitados"),K98=""),"Falta revisor/a",IF(AND(OR(J98="Aprobado",J98="Cambios solicitados"),L98=""),"Falta fecha de revisión",IF(AND(L98&lt;&gt;"",J98="Pendiente"),"Revisar fecha y estado de revisión",IF(AND(M98="Integrado",N98=""),"Falta fecha de integración",IF(AND(N98&lt;&gt;"",M98&lt;&gt;"Integrado"),"Revisar fecha y estado de integración",IF(AND(L98&lt;&gt;"",I98&lt;&gt;"",L98&gt;I98),"Revisión posterior a la fecha objetivo",IF(AND(N98&lt;&gt;"",L98&lt;&gt;"",N98&lt;L98),"Integración anterior a la revisión","Correcto"))))))))))))))))))))))</f>
        <v/>
      </c>
      <c r="T98" s="27">
        <f>IF(COUNTA(A98:Q98)=0,"",IF(M98="Integrado",1,IF(M98="En pruebas",0.9,IF(J98="Aprobado",0.75,IF(J98="Cambios solicitados",0.6,IF(J98="En revisión",0.5,IF(J98="En preparación",0.25,IF(J98="Pendiente",0,0))))))))</f>
        <v/>
      </c>
    </row>
    <row r="99" ht="30" customHeight="1">
      <c r="A99" s="21" t="n"/>
      <c r="B99" s="22" t="n"/>
      <c r="C99" s="22" t="n"/>
      <c r="D99" s="23" t="n"/>
      <c r="E99" s="22" t="n"/>
      <c r="F99" s="22" t="n"/>
      <c r="G99" s="22" t="n"/>
      <c r="H99" s="22" t="n"/>
      <c r="I99" s="24" t="n"/>
      <c r="J99" s="22" t="n"/>
      <c r="K99" s="22" t="n"/>
      <c r="L99" s="24" t="n"/>
      <c r="M99" s="22" t="n"/>
      <c r="N99" s="24" t="n"/>
      <c r="O99" s="21" t="n"/>
      <c r="P99" s="21" t="n"/>
      <c r="Q99" s="23" t="n"/>
      <c r="R99" s="25">
        <f>IF(COUNTA(A99:Q99)=0,"",IF(I99="","",IF(OR(M99="Integrado",M99="No aplica"),"",I99-TODAY())))</f>
        <v/>
      </c>
      <c r="S99" s="26">
        <f>IF(COUNTA(A99:Q99)=0,"",IF(A99="","Falta ID",IF(COUNTIF($A$8:$A$207,A99)&gt;1,"ID duplicado",IF(B99="","Falta tipo",IF(C99="","Falta pieza o escena",IF(D99="","Falta texto o descripción",IF(E99="","Falta idioma",IF(F99="","Falta formato",IF(H99="","Falta responsable",IF(I99="","Falta fecha objetivo",IF(J99="","Falta estado de revisión",IF(M99="","Falta estado de integración",IF(O99="","Falta versión",IF(AND(B99="Subtítulo",OR(F99="PNG",F99="PSD",F99="AI",F99="MOV con alfa",F99="MOGRT")),"Formato incompatible con subtítulo",IF(AND(B99="Grafismo",OR(F99="SRT",F99="VTT",F99="STL")),"Formato incompatible con grafismo",IF(AND(OR(J99="Aprobado",J99="Cambios solicitados"),K99=""),"Falta revisor/a",IF(AND(OR(J99="Aprobado",J99="Cambios solicitados"),L99=""),"Falta fecha de revisión",IF(AND(L99&lt;&gt;"",J99="Pendiente"),"Revisar fecha y estado de revisión",IF(AND(M99="Integrado",N99=""),"Falta fecha de integración",IF(AND(N99&lt;&gt;"",M99&lt;&gt;"Integrado"),"Revisar fecha y estado de integración",IF(AND(L99&lt;&gt;"",I99&lt;&gt;"",L99&gt;I99),"Revisión posterior a la fecha objetivo",IF(AND(N99&lt;&gt;"",L99&lt;&gt;"",N99&lt;L99),"Integración anterior a la revisión","Correcto"))))))))))))))))))))))</f>
        <v/>
      </c>
      <c r="T99" s="27">
        <f>IF(COUNTA(A99:Q99)=0,"",IF(M99="Integrado",1,IF(M99="En pruebas",0.9,IF(J99="Aprobado",0.75,IF(J99="Cambios solicitados",0.6,IF(J99="En revisión",0.5,IF(J99="En preparación",0.25,IF(J99="Pendiente",0,0))))))))</f>
        <v/>
      </c>
    </row>
    <row r="100" ht="30" customHeight="1">
      <c r="A100" s="21" t="n"/>
      <c r="B100" s="22" t="n"/>
      <c r="C100" s="22" t="n"/>
      <c r="D100" s="23" t="n"/>
      <c r="E100" s="22" t="n"/>
      <c r="F100" s="22" t="n"/>
      <c r="G100" s="22" t="n"/>
      <c r="H100" s="22" t="n"/>
      <c r="I100" s="24" t="n"/>
      <c r="J100" s="22" t="n"/>
      <c r="K100" s="22" t="n"/>
      <c r="L100" s="24" t="n"/>
      <c r="M100" s="22" t="n"/>
      <c r="N100" s="24" t="n"/>
      <c r="O100" s="21" t="n"/>
      <c r="P100" s="21" t="n"/>
      <c r="Q100" s="23" t="n"/>
      <c r="R100" s="25">
        <f>IF(COUNTA(A100:Q100)=0,"",IF(I100="","",IF(OR(M100="Integrado",M100="No aplica"),"",I100-TODAY())))</f>
        <v/>
      </c>
      <c r="S100" s="26">
        <f>IF(COUNTA(A100:Q100)=0,"",IF(A100="","Falta ID",IF(COUNTIF($A$8:$A$207,A100)&gt;1,"ID duplicado",IF(B100="","Falta tipo",IF(C100="","Falta pieza o escena",IF(D100="","Falta texto o descripción",IF(E100="","Falta idioma",IF(F100="","Falta formato",IF(H100="","Falta responsable",IF(I100="","Falta fecha objetivo",IF(J100="","Falta estado de revisión",IF(M100="","Falta estado de integración",IF(O100="","Falta versión",IF(AND(B100="Subtítulo",OR(F100="PNG",F100="PSD",F100="AI",F100="MOV con alfa",F100="MOGRT")),"Formato incompatible con subtítulo",IF(AND(B100="Grafismo",OR(F100="SRT",F100="VTT",F100="STL")),"Formato incompatible con grafismo",IF(AND(OR(J100="Aprobado",J100="Cambios solicitados"),K100=""),"Falta revisor/a",IF(AND(OR(J100="Aprobado",J100="Cambios solicitados"),L100=""),"Falta fecha de revisión",IF(AND(L100&lt;&gt;"",J100="Pendiente"),"Revisar fecha y estado de revisión",IF(AND(M100="Integrado",N100=""),"Falta fecha de integración",IF(AND(N100&lt;&gt;"",M100&lt;&gt;"Integrado"),"Revisar fecha y estado de integración",IF(AND(L100&lt;&gt;"",I100&lt;&gt;"",L100&gt;I100),"Revisión posterior a la fecha objetivo",IF(AND(N100&lt;&gt;"",L100&lt;&gt;"",N100&lt;L100),"Integración anterior a la revisión","Correcto"))))))))))))))))))))))</f>
        <v/>
      </c>
      <c r="T100" s="27">
        <f>IF(COUNTA(A100:Q100)=0,"",IF(M100="Integrado",1,IF(M100="En pruebas",0.9,IF(J100="Aprobado",0.75,IF(J100="Cambios solicitados",0.6,IF(J100="En revisión",0.5,IF(J100="En preparación",0.25,IF(J100="Pendiente",0,0))))))))</f>
        <v/>
      </c>
    </row>
    <row r="101" ht="30" customHeight="1">
      <c r="A101" s="21" t="n"/>
      <c r="B101" s="22" t="n"/>
      <c r="C101" s="22" t="n"/>
      <c r="D101" s="23" t="n"/>
      <c r="E101" s="22" t="n"/>
      <c r="F101" s="22" t="n"/>
      <c r="G101" s="22" t="n"/>
      <c r="H101" s="22" t="n"/>
      <c r="I101" s="24" t="n"/>
      <c r="J101" s="22" t="n"/>
      <c r="K101" s="22" t="n"/>
      <c r="L101" s="24" t="n"/>
      <c r="M101" s="22" t="n"/>
      <c r="N101" s="24" t="n"/>
      <c r="O101" s="21" t="n"/>
      <c r="P101" s="21" t="n"/>
      <c r="Q101" s="23" t="n"/>
      <c r="R101" s="25">
        <f>IF(COUNTA(A101:Q101)=0,"",IF(I101="","",IF(OR(M101="Integrado",M101="No aplica"),"",I101-TODAY())))</f>
        <v/>
      </c>
      <c r="S101" s="26">
        <f>IF(COUNTA(A101:Q101)=0,"",IF(A101="","Falta ID",IF(COUNTIF($A$8:$A$207,A101)&gt;1,"ID duplicado",IF(B101="","Falta tipo",IF(C101="","Falta pieza o escena",IF(D101="","Falta texto o descripción",IF(E101="","Falta idioma",IF(F101="","Falta formato",IF(H101="","Falta responsable",IF(I101="","Falta fecha objetivo",IF(J101="","Falta estado de revisión",IF(M101="","Falta estado de integración",IF(O101="","Falta versión",IF(AND(B101="Subtítulo",OR(F101="PNG",F101="PSD",F101="AI",F101="MOV con alfa",F101="MOGRT")),"Formato incompatible con subtítulo",IF(AND(B101="Grafismo",OR(F101="SRT",F101="VTT",F101="STL")),"Formato incompatible con grafismo",IF(AND(OR(J101="Aprobado",J101="Cambios solicitados"),K101=""),"Falta revisor/a",IF(AND(OR(J101="Aprobado",J101="Cambios solicitados"),L101=""),"Falta fecha de revisión",IF(AND(L101&lt;&gt;"",J101="Pendiente"),"Revisar fecha y estado de revisión",IF(AND(M101="Integrado",N101=""),"Falta fecha de integración",IF(AND(N101&lt;&gt;"",M101&lt;&gt;"Integrado"),"Revisar fecha y estado de integración",IF(AND(L101&lt;&gt;"",I101&lt;&gt;"",L101&gt;I101),"Revisión posterior a la fecha objetivo",IF(AND(N101&lt;&gt;"",L101&lt;&gt;"",N101&lt;L101),"Integración anterior a la revisión","Correcto"))))))))))))))))))))))</f>
        <v/>
      </c>
      <c r="T101" s="27">
        <f>IF(COUNTA(A101:Q101)=0,"",IF(M101="Integrado",1,IF(M101="En pruebas",0.9,IF(J101="Aprobado",0.75,IF(J101="Cambios solicitados",0.6,IF(J101="En revisión",0.5,IF(J101="En preparación",0.25,IF(J101="Pendiente",0,0))))))))</f>
        <v/>
      </c>
    </row>
    <row r="102" ht="30" customHeight="1">
      <c r="A102" s="21" t="n"/>
      <c r="B102" s="22" t="n"/>
      <c r="C102" s="22" t="n"/>
      <c r="D102" s="23" t="n"/>
      <c r="E102" s="22" t="n"/>
      <c r="F102" s="22" t="n"/>
      <c r="G102" s="22" t="n"/>
      <c r="H102" s="22" t="n"/>
      <c r="I102" s="24" t="n"/>
      <c r="J102" s="22" t="n"/>
      <c r="K102" s="22" t="n"/>
      <c r="L102" s="24" t="n"/>
      <c r="M102" s="22" t="n"/>
      <c r="N102" s="24" t="n"/>
      <c r="O102" s="21" t="n"/>
      <c r="P102" s="21" t="n"/>
      <c r="Q102" s="23" t="n"/>
      <c r="R102" s="25">
        <f>IF(COUNTA(A102:Q102)=0,"",IF(I102="","",IF(OR(M102="Integrado",M102="No aplica"),"",I102-TODAY())))</f>
        <v/>
      </c>
      <c r="S102" s="26">
        <f>IF(COUNTA(A102:Q102)=0,"",IF(A102="","Falta ID",IF(COUNTIF($A$8:$A$207,A102)&gt;1,"ID duplicado",IF(B102="","Falta tipo",IF(C102="","Falta pieza o escena",IF(D102="","Falta texto o descripción",IF(E102="","Falta idioma",IF(F102="","Falta formato",IF(H102="","Falta responsable",IF(I102="","Falta fecha objetivo",IF(J102="","Falta estado de revisión",IF(M102="","Falta estado de integración",IF(O102="","Falta versión",IF(AND(B102="Subtítulo",OR(F102="PNG",F102="PSD",F102="AI",F102="MOV con alfa",F102="MOGRT")),"Formato incompatible con subtítulo",IF(AND(B102="Grafismo",OR(F102="SRT",F102="VTT",F102="STL")),"Formato incompatible con grafismo",IF(AND(OR(J102="Aprobado",J102="Cambios solicitados"),K102=""),"Falta revisor/a",IF(AND(OR(J102="Aprobado",J102="Cambios solicitados"),L102=""),"Falta fecha de revisión",IF(AND(L102&lt;&gt;"",J102="Pendiente"),"Revisar fecha y estado de revisión",IF(AND(M102="Integrado",N102=""),"Falta fecha de integración",IF(AND(N102&lt;&gt;"",M102&lt;&gt;"Integrado"),"Revisar fecha y estado de integración",IF(AND(L102&lt;&gt;"",I102&lt;&gt;"",L102&gt;I102),"Revisión posterior a la fecha objetivo",IF(AND(N102&lt;&gt;"",L102&lt;&gt;"",N102&lt;L102),"Integración anterior a la revisión","Correcto"))))))))))))))))))))))</f>
        <v/>
      </c>
      <c r="T102" s="27">
        <f>IF(COUNTA(A102:Q102)=0,"",IF(M102="Integrado",1,IF(M102="En pruebas",0.9,IF(J102="Aprobado",0.75,IF(J102="Cambios solicitados",0.6,IF(J102="En revisión",0.5,IF(J102="En preparación",0.25,IF(J102="Pendiente",0,0))))))))</f>
        <v/>
      </c>
    </row>
    <row r="103" ht="30" customHeight="1">
      <c r="A103" s="21" t="n"/>
      <c r="B103" s="22" t="n"/>
      <c r="C103" s="22" t="n"/>
      <c r="D103" s="23" t="n"/>
      <c r="E103" s="22" t="n"/>
      <c r="F103" s="22" t="n"/>
      <c r="G103" s="22" t="n"/>
      <c r="H103" s="22" t="n"/>
      <c r="I103" s="24" t="n"/>
      <c r="J103" s="22" t="n"/>
      <c r="K103" s="22" t="n"/>
      <c r="L103" s="24" t="n"/>
      <c r="M103" s="22" t="n"/>
      <c r="N103" s="24" t="n"/>
      <c r="O103" s="21" t="n"/>
      <c r="P103" s="21" t="n"/>
      <c r="Q103" s="23" t="n"/>
      <c r="R103" s="25">
        <f>IF(COUNTA(A103:Q103)=0,"",IF(I103="","",IF(OR(M103="Integrado",M103="No aplica"),"",I103-TODAY())))</f>
        <v/>
      </c>
      <c r="S103" s="26">
        <f>IF(COUNTA(A103:Q103)=0,"",IF(A103="","Falta ID",IF(COUNTIF($A$8:$A$207,A103)&gt;1,"ID duplicado",IF(B103="","Falta tipo",IF(C103="","Falta pieza o escena",IF(D103="","Falta texto o descripción",IF(E103="","Falta idioma",IF(F103="","Falta formato",IF(H103="","Falta responsable",IF(I103="","Falta fecha objetivo",IF(J103="","Falta estado de revisión",IF(M103="","Falta estado de integración",IF(O103="","Falta versión",IF(AND(B103="Subtítulo",OR(F103="PNG",F103="PSD",F103="AI",F103="MOV con alfa",F103="MOGRT")),"Formato incompatible con subtítulo",IF(AND(B103="Grafismo",OR(F103="SRT",F103="VTT",F103="STL")),"Formato incompatible con grafismo",IF(AND(OR(J103="Aprobado",J103="Cambios solicitados"),K103=""),"Falta revisor/a",IF(AND(OR(J103="Aprobado",J103="Cambios solicitados"),L103=""),"Falta fecha de revisión",IF(AND(L103&lt;&gt;"",J103="Pendiente"),"Revisar fecha y estado de revisión",IF(AND(M103="Integrado",N103=""),"Falta fecha de integración",IF(AND(N103&lt;&gt;"",M103&lt;&gt;"Integrado"),"Revisar fecha y estado de integración",IF(AND(L103&lt;&gt;"",I103&lt;&gt;"",L103&gt;I103),"Revisión posterior a la fecha objetivo",IF(AND(N103&lt;&gt;"",L103&lt;&gt;"",N103&lt;L103),"Integración anterior a la revisión","Correcto"))))))))))))))))))))))</f>
        <v/>
      </c>
      <c r="T103" s="27">
        <f>IF(COUNTA(A103:Q103)=0,"",IF(M103="Integrado",1,IF(M103="En pruebas",0.9,IF(J103="Aprobado",0.75,IF(J103="Cambios solicitados",0.6,IF(J103="En revisión",0.5,IF(J103="En preparación",0.25,IF(J103="Pendiente",0,0))))))))</f>
        <v/>
      </c>
    </row>
    <row r="104" ht="30" customHeight="1">
      <c r="A104" s="21" t="n"/>
      <c r="B104" s="22" t="n"/>
      <c r="C104" s="22" t="n"/>
      <c r="D104" s="23" t="n"/>
      <c r="E104" s="22" t="n"/>
      <c r="F104" s="22" t="n"/>
      <c r="G104" s="22" t="n"/>
      <c r="H104" s="22" t="n"/>
      <c r="I104" s="24" t="n"/>
      <c r="J104" s="22" t="n"/>
      <c r="K104" s="22" t="n"/>
      <c r="L104" s="24" t="n"/>
      <c r="M104" s="22" t="n"/>
      <c r="N104" s="24" t="n"/>
      <c r="O104" s="21" t="n"/>
      <c r="P104" s="21" t="n"/>
      <c r="Q104" s="23" t="n"/>
      <c r="R104" s="25">
        <f>IF(COUNTA(A104:Q104)=0,"",IF(I104="","",IF(OR(M104="Integrado",M104="No aplica"),"",I104-TODAY())))</f>
        <v/>
      </c>
      <c r="S104" s="26">
        <f>IF(COUNTA(A104:Q104)=0,"",IF(A104="","Falta ID",IF(COUNTIF($A$8:$A$207,A104)&gt;1,"ID duplicado",IF(B104="","Falta tipo",IF(C104="","Falta pieza o escena",IF(D104="","Falta texto o descripción",IF(E104="","Falta idioma",IF(F104="","Falta formato",IF(H104="","Falta responsable",IF(I104="","Falta fecha objetivo",IF(J104="","Falta estado de revisión",IF(M104="","Falta estado de integración",IF(O104="","Falta versión",IF(AND(B104="Subtítulo",OR(F104="PNG",F104="PSD",F104="AI",F104="MOV con alfa",F104="MOGRT")),"Formato incompatible con subtítulo",IF(AND(B104="Grafismo",OR(F104="SRT",F104="VTT",F104="STL")),"Formato incompatible con grafismo",IF(AND(OR(J104="Aprobado",J104="Cambios solicitados"),K104=""),"Falta revisor/a",IF(AND(OR(J104="Aprobado",J104="Cambios solicitados"),L104=""),"Falta fecha de revisión",IF(AND(L104&lt;&gt;"",J104="Pendiente"),"Revisar fecha y estado de revisión",IF(AND(M104="Integrado",N104=""),"Falta fecha de integración",IF(AND(N104&lt;&gt;"",M104&lt;&gt;"Integrado"),"Revisar fecha y estado de integración",IF(AND(L104&lt;&gt;"",I104&lt;&gt;"",L104&gt;I104),"Revisión posterior a la fecha objetivo",IF(AND(N104&lt;&gt;"",L104&lt;&gt;"",N104&lt;L104),"Integración anterior a la revisión","Correcto"))))))))))))))))))))))</f>
        <v/>
      </c>
      <c r="T104" s="27">
        <f>IF(COUNTA(A104:Q104)=0,"",IF(M104="Integrado",1,IF(M104="En pruebas",0.9,IF(J104="Aprobado",0.75,IF(J104="Cambios solicitados",0.6,IF(J104="En revisión",0.5,IF(J104="En preparación",0.25,IF(J104="Pendiente",0,0))))))))</f>
        <v/>
      </c>
    </row>
    <row r="105" ht="30" customHeight="1">
      <c r="A105" s="21" t="n"/>
      <c r="B105" s="22" t="n"/>
      <c r="C105" s="22" t="n"/>
      <c r="D105" s="23" t="n"/>
      <c r="E105" s="22" t="n"/>
      <c r="F105" s="22" t="n"/>
      <c r="G105" s="22" t="n"/>
      <c r="H105" s="22" t="n"/>
      <c r="I105" s="24" t="n"/>
      <c r="J105" s="22" t="n"/>
      <c r="K105" s="22" t="n"/>
      <c r="L105" s="24" t="n"/>
      <c r="M105" s="22" t="n"/>
      <c r="N105" s="24" t="n"/>
      <c r="O105" s="21" t="n"/>
      <c r="P105" s="21" t="n"/>
      <c r="Q105" s="23" t="n"/>
      <c r="R105" s="25">
        <f>IF(COUNTA(A105:Q105)=0,"",IF(I105="","",IF(OR(M105="Integrado",M105="No aplica"),"",I105-TODAY())))</f>
        <v/>
      </c>
      <c r="S105" s="26">
        <f>IF(COUNTA(A105:Q105)=0,"",IF(A105="","Falta ID",IF(COUNTIF($A$8:$A$207,A105)&gt;1,"ID duplicado",IF(B105="","Falta tipo",IF(C105="","Falta pieza o escena",IF(D105="","Falta texto o descripción",IF(E105="","Falta idioma",IF(F105="","Falta formato",IF(H105="","Falta responsable",IF(I105="","Falta fecha objetivo",IF(J105="","Falta estado de revisión",IF(M105="","Falta estado de integración",IF(O105="","Falta versión",IF(AND(B105="Subtítulo",OR(F105="PNG",F105="PSD",F105="AI",F105="MOV con alfa",F105="MOGRT")),"Formato incompatible con subtítulo",IF(AND(B105="Grafismo",OR(F105="SRT",F105="VTT",F105="STL")),"Formato incompatible con grafismo",IF(AND(OR(J105="Aprobado",J105="Cambios solicitados"),K105=""),"Falta revisor/a",IF(AND(OR(J105="Aprobado",J105="Cambios solicitados"),L105=""),"Falta fecha de revisión",IF(AND(L105&lt;&gt;"",J105="Pendiente"),"Revisar fecha y estado de revisión",IF(AND(M105="Integrado",N105=""),"Falta fecha de integración",IF(AND(N105&lt;&gt;"",M105&lt;&gt;"Integrado"),"Revisar fecha y estado de integración",IF(AND(L105&lt;&gt;"",I105&lt;&gt;"",L105&gt;I105),"Revisión posterior a la fecha objetivo",IF(AND(N105&lt;&gt;"",L105&lt;&gt;"",N105&lt;L105),"Integración anterior a la revisión","Correcto"))))))))))))))))))))))</f>
        <v/>
      </c>
      <c r="T105" s="27">
        <f>IF(COUNTA(A105:Q105)=0,"",IF(M105="Integrado",1,IF(M105="En pruebas",0.9,IF(J105="Aprobado",0.75,IF(J105="Cambios solicitados",0.6,IF(J105="En revisión",0.5,IF(J105="En preparación",0.25,IF(J105="Pendiente",0,0))))))))</f>
        <v/>
      </c>
    </row>
    <row r="106" ht="30" customHeight="1">
      <c r="A106" s="21" t="n"/>
      <c r="B106" s="22" t="n"/>
      <c r="C106" s="22" t="n"/>
      <c r="D106" s="23" t="n"/>
      <c r="E106" s="22" t="n"/>
      <c r="F106" s="22" t="n"/>
      <c r="G106" s="22" t="n"/>
      <c r="H106" s="22" t="n"/>
      <c r="I106" s="24" t="n"/>
      <c r="J106" s="22" t="n"/>
      <c r="K106" s="22" t="n"/>
      <c r="L106" s="24" t="n"/>
      <c r="M106" s="22" t="n"/>
      <c r="N106" s="24" t="n"/>
      <c r="O106" s="21" t="n"/>
      <c r="P106" s="21" t="n"/>
      <c r="Q106" s="23" t="n"/>
      <c r="R106" s="25">
        <f>IF(COUNTA(A106:Q106)=0,"",IF(I106="","",IF(OR(M106="Integrado",M106="No aplica"),"",I106-TODAY())))</f>
        <v/>
      </c>
      <c r="S106" s="26">
        <f>IF(COUNTA(A106:Q106)=0,"",IF(A106="","Falta ID",IF(COUNTIF($A$8:$A$207,A106)&gt;1,"ID duplicado",IF(B106="","Falta tipo",IF(C106="","Falta pieza o escena",IF(D106="","Falta texto o descripción",IF(E106="","Falta idioma",IF(F106="","Falta formato",IF(H106="","Falta responsable",IF(I106="","Falta fecha objetivo",IF(J106="","Falta estado de revisión",IF(M106="","Falta estado de integración",IF(O106="","Falta versión",IF(AND(B106="Subtítulo",OR(F106="PNG",F106="PSD",F106="AI",F106="MOV con alfa",F106="MOGRT")),"Formato incompatible con subtítulo",IF(AND(B106="Grafismo",OR(F106="SRT",F106="VTT",F106="STL")),"Formato incompatible con grafismo",IF(AND(OR(J106="Aprobado",J106="Cambios solicitados"),K106=""),"Falta revisor/a",IF(AND(OR(J106="Aprobado",J106="Cambios solicitados"),L106=""),"Falta fecha de revisión",IF(AND(L106&lt;&gt;"",J106="Pendiente"),"Revisar fecha y estado de revisión",IF(AND(M106="Integrado",N106=""),"Falta fecha de integración",IF(AND(N106&lt;&gt;"",M106&lt;&gt;"Integrado"),"Revisar fecha y estado de integración",IF(AND(L106&lt;&gt;"",I106&lt;&gt;"",L106&gt;I106),"Revisión posterior a la fecha objetivo",IF(AND(N106&lt;&gt;"",L106&lt;&gt;"",N106&lt;L106),"Integración anterior a la revisión","Correcto"))))))))))))))))))))))</f>
        <v/>
      </c>
      <c r="T106" s="27">
        <f>IF(COUNTA(A106:Q106)=0,"",IF(M106="Integrado",1,IF(M106="En pruebas",0.9,IF(J106="Aprobado",0.75,IF(J106="Cambios solicitados",0.6,IF(J106="En revisión",0.5,IF(J106="En preparación",0.25,IF(J106="Pendiente",0,0))))))))</f>
        <v/>
      </c>
    </row>
    <row r="107" ht="30" customHeight="1">
      <c r="A107" s="21" t="n"/>
      <c r="B107" s="22" t="n"/>
      <c r="C107" s="22" t="n"/>
      <c r="D107" s="23" t="n"/>
      <c r="E107" s="22" t="n"/>
      <c r="F107" s="22" t="n"/>
      <c r="G107" s="22" t="n"/>
      <c r="H107" s="22" t="n"/>
      <c r="I107" s="24" t="n"/>
      <c r="J107" s="22" t="n"/>
      <c r="K107" s="22" t="n"/>
      <c r="L107" s="24" t="n"/>
      <c r="M107" s="22" t="n"/>
      <c r="N107" s="24" t="n"/>
      <c r="O107" s="21" t="n"/>
      <c r="P107" s="21" t="n"/>
      <c r="Q107" s="23" t="n"/>
      <c r="R107" s="25">
        <f>IF(COUNTA(A107:Q107)=0,"",IF(I107="","",IF(OR(M107="Integrado",M107="No aplica"),"",I107-TODAY())))</f>
        <v/>
      </c>
      <c r="S107" s="26">
        <f>IF(COUNTA(A107:Q107)=0,"",IF(A107="","Falta ID",IF(COUNTIF($A$8:$A$207,A107)&gt;1,"ID duplicado",IF(B107="","Falta tipo",IF(C107="","Falta pieza o escena",IF(D107="","Falta texto o descripción",IF(E107="","Falta idioma",IF(F107="","Falta formato",IF(H107="","Falta responsable",IF(I107="","Falta fecha objetivo",IF(J107="","Falta estado de revisión",IF(M107="","Falta estado de integración",IF(O107="","Falta versión",IF(AND(B107="Subtítulo",OR(F107="PNG",F107="PSD",F107="AI",F107="MOV con alfa",F107="MOGRT")),"Formato incompatible con subtítulo",IF(AND(B107="Grafismo",OR(F107="SRT",F107="VTT",F107="STL")),"Formato incompatible con grafismo",IF(AND(OR(J107="Aprobado",J107="Cambios solicitados"),K107=""),"Falta revisor/a",IF(AND(OR(J107="Aprobado",J107="Cambios solicitados"),L107=""),"Falta fecha de revisión",IF(AND(L107&lt;&gt;"",J107="Pendiente"),"Revisar fecha y estado de revisión",IF(AND(M107="Integrado",N107=""),"Falta fecha de integración",IF(AND(N107&lt;&gt;"",M107&lt;&gt;"Integrado"),"Revisar fecha y estado de integración",IF(AND(L107&lt;&gt;"",I107&lt;&gt;"",L107&gt;I107),"Revisión posterior a la fecha objetivo",IF(AND(N107&lt;&gt;"",L107&lt;&gt;"",N107&lt;L107),"Integración anterior a la revisión","Correcto"))))))))))))))))))))))</f>
        <v/>
      </c>
      <c r="T107" s="27">
        <f>IF(COUNTA(A107:Q107)=0,"",IF(M107="Integrado",1,IF(M107="En pruebas",0.9,IF(J107="Aprobado",0.75,IF(J107="Cambios solicitados",0.6,IF(J107="En revisión",0.5,IF(J107="En preparación",0.25,IF(J107="Pendiente",0,0))))))))</f>
        <v/>
      </c>
    </row>
    <row r="108" ht="30" customHeight="1">
      <c r="A108" s="21" t="n"/>
      <c r="B108" s="22" t="n"/>
      <c r="C108" s="22" t="n"/>
      <c r="D108" s="23" t="n"/>
      <c r="E108" s="22" t="n"/>
      <c r="F108" s="22" t="n"/>
      <c r="G108" s="22" t="n"/>
      <c r="H108" s="22" t="n"/>
      <c r="I108" s="24" t="n"/>
      <c r="J108" s="22" t="n"/>
      <c r="K108" s="22" t="n"/>
      <c r="L108" s="24" t="n"/>
      <c r="M108" s="22" t="n"/>
      <c r="N108" s="24" t="n"/>
      <c r="O108" s="21" t="n"/>
      <c r="P108" s="21" t="n"/>
      <c r="Q108" s="23" t="n"/>
      <c r="R108" s="25">
        <f>IF(COUNTA(A108:Q108)=0,"",IF(I108="","",IF(OR(M108="Integrado",M108="No aplica"),"",I108-TODAY())))</f>
        <v/>
      </c>
      <c r="S108" s="26">
        <f>IF(COUNTA(A108:Q108)=0,"",IF(A108="","Falta ID",IF(COUNTIF($A$8:$A$207,A108)&gt;1,"ID duplicado",IF(B108="","Falta tipo",IF(C108="","Falta pieza o escena",IF(D108="","Falta texto o descripción",IF(E108="","Falta idioma",IF(F108="","Falta formato",IF(H108="","Falta responsable",IF(I108="","Falta fecha objetivo",IF(J108="","Falta estado de revisión",IF(M108="","Falta estado de integración",IF(O108="","Falta versión",IF(AND(B108="Subtítulo",OR(F108="PNG",F108="PSD",F108="AI",F108="MOV con alfa",F108="MOGRT")),"Formato incompatible con subtítulo",IF(AND(B108="Grafismo",OR(F108="SRT",F108="VTT",F108="STL")),"Formato incompatible con grafismo",IF(AND(OR(J108="Aprobado",J108="Cambios solicitados"),K108=""),"Falta revisor/a",IF(AND(OR(J108="Aprobado",J108="Cambios solicitados"),L108=""),"Falta fecha de revisión",IF(AND(L108&lt;&gt;"",J108="Pendiente"),"Revisar fecha y estado de revisión",IF(AND(M108="Integrado",N108=""),"Falta fecha de integración",IF(AND(N108&lt;&gt;"",M108&lt;&gt;"Integrado"),"Revisar fecha y estado de integración",IF(AND(L108&lt;&gt;"",I108&lt;&gt;"",L108&gt;I108),"Revisión posterior a la fecha objetivo",IF(AND(N108&lt;&gt;"",L108&lt;&gt;"",N108&lt;L108),"Integración anterior a la revisión","Correcto"))))))))))))))))))))))</f>
        <v/>
      </c>
      <c r="T108" s="27">
        <f>IF(COUNTA(A108:Q108)=0,"",IF(M108="Integrado",1,IF(M108="En pruebas",0.9,IF(J108="Aprobado",0.75,IF(J108="Cambios solicitados",0.6,IF(J108="En revisión",0.5,IF(J108="En preparación",0.25,IF(J108="Pendiente",0,0))))))))</f>
        <v/>
      </c>
    </row>
    <row r="109" ht="30" customHeight="1">
      <c r="A109" s="21" t="n"/>
      <c r="B109" s="22" t="n"/>
      <c r="C109" s="22" t="n"/>
      <c r="D109" s="23" t="n"/>
      <c r="E109" s="22" t="n"/>
      <c r="F109" s="22" t="n"/>
      <c r="G109" s="22" t="n"/>
      <c r="H109" s="22" t="n"/>
      <c r="I109" s="24" t="n"/>
      <c r="J109" s="22" t="n"/>
      <c r="K109" s="22" t="n"/>
      <c r="L109" s="24" t="n"/>
      <c r="M109" s="22" t="n"/>
      <c r="N109" s="24" t="n"/>
      <c r="O109" s="21" t="n"/>
      <c r="P109" s="21" t="n"/>
      <c r="Q109" s="23" t="n"/>
      <c r="R109" s="25">
        <f>IF(COUNTA(A109:Q109)=0,"",IF(I109="","",IF(OR(M109="Integrado",M109="No aplica"),"",I109-TODAY())))</f>
        <v/>
      </c>
      <c r="S109" s="26">
        <f>IF(COUNTA(A109:Q109)=0,"",IF(A109="","Falta ID",IF(COUNTIF($A$8:$A$207,A109)&gt;1,"ID duplicado",IF(B109="","Falta tipo",IF(C109="","Falta pieza o escena",IF(D109="","Falta texto o descripción",IF(E109="","Falta idioma",IF(F109="","Falta formato",IF(H109="","Falta responsable",IF(I109="","Falta fecha objetivo",IF(J109="","Falta estado de revisión",IF(M109="","Falta estado de integración",IF(O109="","Falta versión",IF(AND(B109="Subtítulo",OR(F109="PNG",F109="PSD",F109="AI",F109="MOV con alfa",F109="MOGRT")),"Formato incompatible con subtítulo",IF(AND(B109="Grafismo",OR(F109="SRT",F109="VTT",F109="STL")),"Formato incompatible con grafismo",IF(AND(OR(J109="Aprobado",J109="Cambios solicitados"),K109=""),"Falta revisor/a",IF(AND(OR(J109="Aprobado",J109="Cambios solicitados"),L109=""),"Falta fecha de revisión",IF(AND(L109&lt;&gt;"",J109="Pendiente"),"Revisar fecha y estado de revisión",IF(AND(M109="Integrado",N109=""),"Falta fecha de integración",IF(AND(N109&lt;&gt;"",M109&lt;&gt;"Integrado"),"Revisar fecha y estado de integración",IF(AND(L109&lt;&gt;"",I109&lt;&gt;"",L109&gt;I109),"Revisión posterior a la fecha objetivo",IF(AND(N109&lt;&gt;"",L109&lt;&gt;"",N109&lt;L109),"Integración anterior a la revisión","Correcto"))))))))))))))))))))))</f>
        <v/>
      </c>
      <c r="T109" s="27">
        <f>IF(COUNTA(A109:Q109)=0,"",IF(M109="Integrado",1,IF(M109="En pruebas",0.9,IF(J109="Aprobado",0.75,IF(J109="Cambios solicitados",0.6,IF(J109="En revisión",0.5,IF(J109="En preparación",0.25,IF(J109="Pendiente",0,0))))))))</f>
        <v/>
      </c>
    </row>
    <row r="110" ht="30" customHeight="1">
      <c r="A110" s="21" t="n"/>
      <c r="B110" s="22" t="n"/>
      <c r="C110" s="22" t="n"/>
      <c r="D110" s="23" t="n"/>
      <c r="E110" s="22" t="n"/>
      <c r="F110" s="22" t="n"/>
      <c r="G110" s="22" t="n"/>
      <c r="H110" s="22" t="n"/>
      <c r="I110" s="24" t="n"/>
      <c r="J110" s="22" t="n"/>
      <c r="K110" s="22" t="n"/>
      <c r="L110" s="24" t="n"/>
      <c r="M110" s="22" t="n"/>
      <c r="N110" s="24" t="n"/>
      <c r="O110" s="21" t="n"/>
      <c r="P110" s="21" t="n"/>
      <c r="Q110" s="23" t="n"/>
      <c r="R110" s="25">
        <f>IF(COUNTA(A110:Q110)=0,"",IF(I110="","",IF(OR(M110="Integrado",M110="No aplica"),"",I110-TODAY())))</f>
        <v/>
      </c>
      <c r="S110" s="26">
        <f>IF(COUNTA(A110:Q110)=0,"",IF(A110="","Falta ID",IF(COUNTIF($A$8:$A$207,A110)&gt;1,"ID duplicado",IF(B110="","Falta tipo",IF(C110="","Falta pieza o escena",IF(D110="","Falta texto o descripción",IF(E110="","Falta idioma",IF(F110="","Falta formato",IF(H110="","Falta responsable",IF(I110="","Falta fecha objetivo",IF(J110="","Falta estado de revisión",IF(M110="","Falta estado de integración",IF(O110="","Falta versión",IF(AND(B110="Subtítulo",OR(F110="PNG",F110="PSD",F110="AI",F110="MOV con alfa",F110="MOGRT")),"Formato incompatible con subtítulo",IF(AND(B110="Grafismo",OR(F110="SRT",F110="VTT",F110="STL")),"Formato incompatible con grafismo",IF(AND(OR(J110="Aprobado",J110="Cambios solicitados"),K110=""),"Falta revisor/a",IF(AND(OR(J110="Aprobado",J110="Cambios solicitados"),L110=""),"Falta fecha de revisión",IF(AND(L110&lt;&gt;"",J110="Pendiente"),"Revisar fecha y estado de revisión",IF(AND(M110="Integrado",N110=""),"Falta fecha de integración",IF(AND(N110&lt;&gt;"",M110&lt;&gt;"Integrado"),"Revisar fecha y estado de integración",IF(AND(L110&lt;&gt;"",I110&lt;&gt;"",L110&gt;I110),"Revisión posterior a la fecha objetivo",IF(AND(N110&lt;&gt;"",L110&lt;&gt;"",N110&lt;L110),"Integración anterior a la revisión","Correcto"))))))))))))))))))))))</f>
        <v/>
      </c>
      <c r="T110" s="27">
        <f>IF(COUNTA(A110:Q110)=0,"",IF(M110="Integrado",1,IF(M110="En pruebas",0.9,IF(J110="Aprobado",0.75,IF(J110="Cambios solicitados",0.6,IF(J110="En revisión",0.5,IF(J110="En preparación",0.25,IF(J110="Pendiente",0,0))))))))</f>
        <v/>
      </c>
    </row>
    <row r="111" ht="30" customHeight="1">
      <c r="A111" s="21" t="n"/>
      <c r="B111" s="22" t="n"/>
      <c r="C111" s="22" t="n"/>
      <c r="D111" s="23" t="n"/>
      <c r="E111" s="22" t="n"/>
      <c r="F111" s="22" t="n"/>
      <c r="G111" s="22" t="n"/>
      <c r="H111" s="22" t="n"/>
      <c r="I111" s="24" t="n"/>
      <c r="J111" s="22" t="n"/>
      <c r="K111" s="22" t="n"/>
      <c r="L111" s="24" t="n"/>
      <c r="M111" s="22" t="n"/>
      <c r="N111" s="24" t="n"/>
      <c r="O111" s="21" t="n"/>
      <c r="P111" s="21" t="n"/>
      <c r="Q111" s="23" t="n"/>
      <c r="R111" s="25">
        <f>IF(COUNTA(A111:Q111)=0,"",IF(I111="","",IF(OR(M111="Integrado",M111="No aplica"),"",I111-TODAY())))</f>
        <v/>
      </c>
      <c r="S111" s="26">
        <f>IF(COUNTA(A111:Q111)=0,"",IF(A111="","Falta ID",IF(COUNTIF($A$8:$A$207,A111)&gt;1,"ID duplicado",IF(B111="","Falta tipo",IF(C111="","Falta pieza o escena",IF(D111="","Falta texto o descripción",IF(E111="","Falta idioma",IF(F111="","Falta formato",IF(H111="","Falta responsable",IF(I111="","Falta fecha objetivo",IF(J111="","Falta estado de revisión",IF(M111="","Falta estado de integración",IF(O111="","Falta versión",IF(AND(B111="Subtítulo",OR(F111="PNG",F111="PSD",F111="AI",F111="MOV con alfa",F111="MOGRT")),"Formato incompatible con subtítulo",IF(AND(B111="Grafismo",OR(F111="SRT",F111="VTT",F111="STL")),"Formato incompatible con grafismo",IF(AND(OR(J111="Aprobado",J111="Cambios solicitados"),K111=""),"Falta revisor/a",IF(AND(OR(J111="Aprobado",J111="Cambios solicitados"),L111=""),"Falta fecha de revisión",IF(AND(L111&lt;&gt;"",J111="Pendiente"),"Revisar fecha y estado de revisión",IF(AND(M111="Integrado",N111=""),"Falta fecha de integración",IF(AND(N111&lt;&gt;"",M111&lt;&gt;"Integrado"),"Revisar fecha y estado de integración",IF(AND(L111&lt;&gt;"",I111&lt;&gt;"",L111&gt;I111),"Revisión posterior a la fecha objetivo",IF(AND(N111&lt;&gt;"",L111&lt;&gt;"",N111&lt;L111),"Integración anterior a la revisión","Correcto"))))))))))))))))))))))</f>
        <v/>
      </c>
      <c r="T111" s="27">
        <f>IF(COUNTA(A111:Q111)=0,"",IF(M111="Integrado",1,IF(M111="En pruebas",0.9,IF(J111="Aprobado",0.75,IF(J111="Cambios solicitados",0.6,IF(J111="En revisión",0.5,IF(J111="En preparación",0.25,IF(J111="Pendiente",0,0))))))))</f>
        <v/>
      </c>
    </row>
    <row r="112" ht="30" customHeight="1">
      <c r="A112" s="21" t="n"/>
      <c r="B112" s="22" t="n"/>
      <c r="C112" s="22" t="n"/>
      <c r="D112" s="23" t="n"/>
      <c r="E112" s="22" t="n"/>
      <c r="F112" s="22" t="n"/>
      <c r="G112" s="22" t="n"/>
      <c r="H112" s="22" t="n"/>
      <c r="I112" s="24" t="n"/>
      <c r="J112" s="22" t="n"/>
      <c r="K112" s="22" t="n"/>
      <c r="L112" s="24" t="n"/>
      <c r="M112" s="22" t="n"/>
      <c r="N112" s="24" t="n"/>
      <c r="O112" s="21" t="n"/>
      <c r="P112" s="21" t="n"/>
      <c r="Q112" s="23" t="n"/>
      <c r="R112" s="25">
        <f>IF(COUNTA(A112:Q112)=0,"",IF(I112="","",IF(OR(M112="Integrado",M112="No aplica"),"",I112-TODAY())))</f>
        <v/>
      </c>
      <c r="S112" s="26">
        <f>IF(COUNTA(A112:Q112)=0,"",IF(A112="","Falta ID",IF(COUNTIF($A$8:$A$207,A112)&gt;1,"ID duplicado",IF(B112="","Falta tipo",IF(C112="","Falta pieza o escena",IF(D112="","Falta texto o descripción",IF(E112="","Falta idioma",IF(F112="","Falta formato",IF(H112="","Falta responsable",IF(I112="","Falta fecha objetivo",IF(J112="","Falta estado de revisión",IF(M112="","Falta estado de integración",IF(O112="","Falta versión",IF(AND(B112="Subtítulo",OR(F112="PNG",F112="PSD",F112="AI",F112="MOV con alfa",F112="MOGRT")),"Formato incompatible con subtítulo",IF(AND(B112="Grafismo",OR(F112="SRT",F112="VTT",F112="STL")),"Formato incompatible con grafismo",IF(AND(OR(J112="Aprobado",J112="Cambios solicitados"),K112=""),"Falta revisor/a",IF(AND(OR(J112="Aprobado",J112="Cambios solicitados"),L112=""),"Falta fecha de revisión",IF(AND(L112&lt;&gt;"",J112="Pendiente"),"Revisar fecha y estado de revisión",IF(AND(M112="Integrado",N112=""),"Falta fecha de integración",IF(AND(N112&lt;&gt;"",M112&lt;&gt;"Integrado"),"Revisar fecha y estado de integración",IF(AND(L112&lt;&gt;"",I112&lt;&gt;"",L112&gt;I112),"Revisión posterior a la fecha objetivo",IF(AND(N112&lt;&gt;"",L112&lt;&gt;"",N112&lt;L112),"Integración anterior a la revisión","Correcto"))))))))))))))))))))))</f>
        <v/>
      </c>
      <c r="T112" s="27">
        <f>IF(COUNTA(A112:Q112)=0,"",IF(M112="Integrado",1,IF(M112="En pruebas",0.9,IF(J112="Aprobado",0.75,IF(J112="Cambios solicitados",0.6,IF(J112="En revisión",0.5,IF(J112="En preparación",0.25,IF(J112="Pendiente",0,0))))))))</f>
        <v/>
      </c>
    </row>
    <row r="113" ht="30" customHeight="1">
      <c r="A113" s="21" t="n"/>
      <c r="B113" s="22" t="n"/>
      <c r="C113" s="22" t="n"/>
      <c r="D113" s="23" t="n"/>
      <c r="E113" s="22" t="n"/>
      <c r="F113" s="22" t="n"/>
      <c r="G113" s="22" t="n"/>
      <c r="H113" s="22" t="n"/>
      <c r="I113" s="24" t="n"/>
      <c r="J113" s="22" t="n"/>
      <c r="K113" s="22" t="n"/>
      <c r="L113" s="24" t="n"/>
      <c r="M113" s="22" t="n"/>
      <c r="N113" s="24" t="n"/>
      <c r="O113" s="21" t="n"/>
      <c r="P113" s="21" t="n"/>
      <c r="Q113" s="23" t="n"/>
      <c r="R113" s="25">
        <f>IF(COUNTA(A113:Q113)=0,"",IF(I113="","",IF(OR(M113="Integrado",M113="No aplica"),"",I113-TODAY())))</f>
        <v/>
      </c>
      <c r="S113" s="26">
        <f>IF(COUNTA(A113:Q113)=0,"",IF(A113="","Falta ID",IF(COUNTIF($A$8:$A$207,A113)&gt;1,"ID duplicado",IF(B113="","Falta tipo",IF(C113="","Falta pieza o escena",IF(D113="","Falta texto o descripción",IF(E113="","Falta idioma",IF(F113="","Falta formato",IF(H113="","Falta responsable",IF(I113="","Falta fecha objetivo",IF(J113="","Falta estado de revisión",IF(M113="","Falta estado de integración",IF(O113="","Falta versión",IF(AND(B113="Subtítulo",OR(F113="PNG",F113="PSD",F113="AI",F113="MOV con alfa",F113="MOGRT")),"Formato incompatible con subtítulo",IF(AND(B113="Grafismo",OR(F113="SRT",F113="VTT",F113="STL")),"Formato incompatible con grafismo",IF(AND(OR(J113="Aprobado",J113="Cambios solicitados"),K113=""),"Falta revisor/a",IF(AND(OR(J113="Aprobado",J113="Cambios solicitados"),L113=""),"Falta fecha de revisión",IF(AND(L113&lt;&gt;"",J113="Pendiente"),"Revisar fecha y estado de revisión",IF(AND(M113="Integrado",N113=""),"Falta fecha de integración",IF(AND(N113&lt;&gt;"",M113&lt;&gt;"Integrado"),"Revisar fecha y estado de integración",IF(AND(L113&lt;&gt;"",I113&lt;&gt;"",L113&gt;I113),"Revisión posterior a la fecha objetivo",IF(AND(N113&lt;&gt;"",L113&lt;&gt;"",N113&lt;L113),"Integración anterior a la revisión","Correcto"))))))))))))))))))))))</f>
        <v/>
      </c>
      <c r="T113" s="27">
        <f>IF(COUNTA(A113:Q113)=0,"",IF(M113="Integrado",1,IF(M113="En pruebas",0.9,IF(J113="Aprobado",0.75,IF(J113="Cambios solicitados",0.6,IF(J113="En revisión",0.5,IF(J113="En preparación",0.25,IF(J113="Pendiente",0,0))))))))</f>
        <v/>
      </c>
    </row>
    <row r="114" ht="30" customHeight="1">
      <c r="A114" s="21" t="n"/>
      <c r="B114" s="22" t="n"/>
      <c r="C114" s="22" t="n"/>
      <c r="D114" s="23" t="n"/>
      <c r="E114" s="22" t="n"/>
      <c r="F114" s="22" t="n"/>
      <c r="G114" s="22" t="n"/>
      <c r="H114" s="22" t="n"/>
      <c r="I114" s="24" t="n"/>
      <c r="J114" s="22" t="n"/>
      <c r="K114" s="22" t="n"/>
      <c r="L114" s="24" t="n"/>
      <c r="M114" s="22" t="n"/>
      <c r="N114" s="24" t="n"/>
      <c r="O114" s="21" t="n"/>
      <c r="P114" s="21" t="n"/>
      <c r="Q114" s="23" t="n"/>
      <c r="R114" s="25">
        <f>IF(COUNTA(A114:Q114)=0,"",IF(I114="","",IF(OR(M114="Integrado",M114="No aplica"),"",I114-TODAY())))</f>
        <v/>
      </c>
      <c r="S114" s="26">
        <f>IF(COUNTA(A114:Q114)=0,"",IF(A114="","Falta ID",IF(COUNTIF($A$8:$A$207,A114)&gt;1,"ID duplicado",IF(B114="","Falta tipo",IF(C114="","Falta pieza o escena",IF(D114="","Falta texto o descripción",IF(E114="","Falta idioma",IF(F114="","Falta formato",IF(H114="","Falta responsable",IF(I114="","Falta fecha objetivo",IF(J114="","Falta estado de revisión",IF(M114="","Falta estado de integración",IF(O114="","Falta versión",IF(AND(B114="Subtítulo",OR(F114="PNG",F114="PSD",F114="AI",F114="MOV con alfa",F114="MOGRT")),"Formato incompatible con subtítulo",IF(AND(B114="Grafismo",OR(F114="SRT",F114="VTT",F114="STL")),"Formato incompatible con grafismo",IF(AND(OR(J114="Aprobado",J114="Cambios solicitados"),K114=""),"Falta revisor/a",IF(AND(OR(J114="Aprobado",J114="Cambios solicitados"),L114=""),"Falta fecha de revisión",IF(AND(L114&lt;&gt;"",J114="Pendiente"),"Revisar fecha y estado de revisión",IF(AND(M114="Integrado",N114=""),"Falta fecha de integración",IF(AND(N114&lt;&gt;"",M114&lt;&gt;"Integrado"),"Revisar fecha y estado de integración",IF(AND(L114&lt;&gt;"",I114&lt;&gt;"",L114&gt;I114),"Revisión posterior a la fecha objetivo",IF(AND(N114&lt;&gt;"",L114&lt;&gt;"",N114&lt;L114),"Integración anterior a la revisión","Correcto"))))))))))))))))))))))</f>
        <v/>
      </c>
      <c r="T114" s="27">
        <f>IF(COUNTA(A114:Q114)=0,"",IF(M114="Integrado",1,IF(M114="En pruebas",0.9,IF(J114="Aprobado",0.75,IF(J114="Cambios solicitados",0.6,IF(J114="En revisión",0.5,IF(J114="En preparación",0.25,IF(J114="Pendiente",0,0))))))))</f>
        <v/>
      </c>
    </row>
    <row r="115" ht="30" customHeight="1">
      <c r="A115" s="21" t="n"/>
      <c r="B115" s="22" t="n"/>
      <c r="C115" s="22" t="n"/>
      <c r="D115" s="23" t="n"/>
      <c r="E115" s="22" t="n"/>
      <c r="F115" s="22" t="n"/>
      <c r="G115" s="22" t="n"/>
      <c r="H115" s="22" t="n"/>
      <c r="I115" s="24" t="n"/>
      <c r="J115" s="22" t="n"/>
      <c r="K115" s="22" t="n"/>
      <c r="L115" s="24" t="n"/>
      <c r="M115" s="22" t="n"/>
      <c r="N115" s="24" t="n"/>
      <c r="O115" s="21" t="n"/>
      <c r="P115" s="21" t="n"/>
      <c r="Q115" s="23" t="n"/>
      <c r="R115" s="25">
        <f>IF(COUNTA(A115:Q115)=0,"",IF(I115="","",IF(OR(M115="Integrado",M115="No aplica"),"",I115-TODAY())))</f>
        <v/>
      </c>
      <c r="S115" s="26">
        <f>IF(COUNTA(A115:Q115)=0,"",IF(A115="","Falta ID",IF(COUNTIF($A$8:$A$207,A115)&gt;1,"ID duplicado",IF(B115="","Falta tipo",IF(C115="","Falta pieza o escena",IF(D115="","Falta texto o descripción",IF(E115="","Falta idioma",IF(F115="","Falta formato",IF(H115="","Falta responsable",IF(I115="","Falta fecha objetivo",IF(J115="","Falta estado de revisión",IF(M115="","Falta estado de integración",IF(O115="","Falta versión",IF(AND(B115="Subtítulo",OR(F115="PNG",F115="PSD",F115="AI",F115="MOV con alfa",F115="MOGRT")),"Formato incompatible con subtítulo",IF(AND(B115="Grafismo",OR(F115="SRT",F115="VTT",F115="STL")),"Formato incompatible con grafismo",IF(AND(OR(J115="Aprobado",J115="Cambios solicitados"),K115=""),"Falta revisor/a",IF(AND(OR(J115="Aprobado",J115="Cambios solicitados"),L115=""),"Falta fecha de revisión",IF(AND(L115&lt;&gt;"",J115="Pendiente"),"Revisar fecha y estado de revisión",IF(AND(M115="Integrado",N115=""),"Falta fecha de integración",IF(AND(N115&lt;&gt;"",M115&lt;&gt;"Integrado"),"Revisar fecha y estado de integración",IF(AND(L115&lt;&gt;"",I115&lt;&gt;"",L115&gt;I115),"Revisión posterior a la fecha objetivo",IF(AND(N115&lt;&gt;"",L115&lt;&gt;"",N115&lt;L115),"Integración anterior a la revisión","Correcto"))))))))))))))))))))))</f>
        <v/>
      </c>
      <c r="T115" s="27">
        <f>IF(COUNTA(A115:Q115)=0,"",IF(M115="Integrado",1,IF(M115="En pruebas",0.9,IF(J115="Aprobado",0.75,IF(J115="Cambios solicitados",0.6,IF(J115="En revisión",0.5,IF(J115="En preparación",0.25,IF(J115="Pendiente",0,0))))))))</f>
        <v/>
      </c>
    </row>
    <row r="116" ht="30" customHeight="1">
      <c r="A116" s="21" t="n"/>
      <c r="B116" s="22" t="n"/>
      <c r="C116" s="22" t="n"/>
      <c r="D116" s="23" t="n"/>
      <c r="E116" s="22" t="n"/>
      <c r="F116" s="22" t="n"/>
      <c r="G116" s="22" t="n"/>
      <c r="H116" s="22" t="n"/>
      <c r="I116" s="24" t="n"/>
      <c r="J116" s="22" t="n"/>
      <c r="K116" s="22" t="n"/>
      <c r="L116" s="24" t="n"/>
      <c r="M116" s="22" t="n"/>
      <c r="N116" s="24" t="n"/>
      <c r="O116" s="21" t="n"/>
      <c r="P116" s="21" t="n"/>
      <c r="Q116" s="23" t="n"/>
      <c r="R116" s="25">
        <f>IF(COUNTA(A116:Q116)=0,"",IF(I116="","",IF(OR(M116="Integrado",M116="No aplica"),"",I116-TODAY())))</f>
        <v/>
      </c>
      <c r="S116" s="26">
        <f>IF(COUNTA(A116:Q116)=0,"",IF(A116="","Falta ID",IF(COUNTIF($A$8:$A$207,A116)&gt;1,"ID duplicado",IF(B116="","Falta tipo",IF(C116="","Falta pieza o escena",IF(D116="","Falta texto o descripción",IF(E116="","Falta idioma",IF(F116="","Falta formato",IF(H116="","Falta responsable",IF(I116="","Falta fecha objetivo",IF(J116="","Falta estado de revisión",IF(M116="","Falta estado de integración",IF(O116="","Falta versión",IF(AND(B116="Subtítulo",OR(F116="PNG",F116="PSD",F116="AI",F116="MOV con alfa",F116="MOGRT")),"Formato incompatible con subtítulo",IF(AND(B116="Grafismo",OR(F116="SRT",F116="VTT",F116="STL")),"Formato incompatible con grafismo",IF(AND(OR(J116="Aprobado",J116="Cambios solicitados"),K116=""),"Falta revisor/a",IF(AND(OR(J116="Aprobado",J116="Cambios solicitados"),L116=""),"Falta fecha de revisión",IF(AND(L116&lt;&gt;"",J116="Pendiente"),"Revisar fecha y estado de revisión",IF(AND(M116="Integrado",N116=""),"Falta fecha de integración",IF(AND(N116&lt;&gt;"",M116&lt;&gt;"Integrado"),"Revisar fecha y estado de integración",IF(AND(L116&lt;&gt;"",I116&lt;&gt;"",L116&gt;I116),"Revisión posterior a la fecha objetivo",IF(AND(N116&lt;&gt;"",L116&lt;&gt;"",N116&lt;L116),"Integración anterior a la revisión","Correcto"))))))))))))))))))))))</f>
        <v/>
      </c>
      <c r="T116" s="27">
        <f>IF(COUNTA(A116:Q116)=0,"",IF(M116="Integrado",1,IF(M116="En pruebas",0.9,IF(J116="Aprobado",0.75,IF(J116="Cambios solicitados",0.6,IF(J116="En revisión",0.5,IF(J116="En preparación",0.25,IF(J116="Pendiente",0,0))))))))</f>
        <v/>
      </c>
    </row>
    <row r="117" ht="30" customHeight="1">
      <c r="A117" s="21" t="n"/>
      <c r="B117" s="22" t="n"/>
      <c r="C117" s="22" t="n"/>
      <c r="D117" s="23" t="n"/>
      <c r="E117" s="22" t="n"/>
      <c r="F117" s="22" t="n"/>
      <c r="G117" s="22" t="n"/>
      <c r="H117" s="22" t="n"/>
      <c r="I117" s="24" t="n"/>
      <c r="J117" s="22" t="n"/>
      <c r="K117" s="22" t="n"/>
      <c r="L117" s="24" t="n"/>
      <c r="M117" s="22" t="n"/>
      <c r="N117" s="24" t="n"/>
      <c r="O117" s="21" t="n"/>
      <c r="P117" s="21" t="n"/>
      <c r="Q117" s="23" t="n"/>
      <c r="R117" s="25">
        <f>IF(COUNTA(A117:Q117)=0,"",IF(I117="","",IF(OR(M117="Integrado",M117="No aplica"),"",I117-TODAY())))</f>
        <v/>
      </c>
      <c r="S117" s="26">
        <f>IF(COUNTA(A117:Q117)=0,"",IF(A117="","Falta ID",IF(COUNTIF($A$8:$A$207,A117)&gt;1,"ID duplicado",IF(B117="","Falta tipo",IF(C117="","Falta pieza o escena",IF(D117="","Falta texto o descripción",IF(E117="","Falta idioma",IF(F117="","Falta formato",IF(H117="","Falta responsable",IF(I117="","Falta fecha objetivo",IF(J117="","Falta estado de revisión",IF(M117="","Falta estado de integración",IF(O117="","Falta versión",IF(AND(B117="Subtítulo",OR(F117="PNG",F117="PSD",F117="AI",F117="MOV con alfa",F117="MOGRT")),"Formato incompatible con subtítulo",IF(AND(B117="Grafismo",OR(F117="SRT",F117="VTT",F117="STL")),"Formato incompatible con grafismo",IF(AND(OR(J117="Aprobado",J117="Cambios solicitados"),K117=""),"Falta revisor/a",IF(AND(OR(J117="Aprobado",J117="Cambios solicitados"),L117=""),"Falta fecha de revisión",IF(AND(L117&lt;&gt;"",J117="Pendiente"),"Revisar fecha y estado de revisión",IF(AND(M117="Integrado",N117=""),"Falta fecha de integración",IF(AND(N117&lt;&gt;"",M117&lt;&gt;"Integrado"),"Revisar fecha y estado de integración",IF(AND(L117&lt;&gt;"",I117&lt;&gt;"",L117&gt;I117),"Revisión posterior a la fecha objetivo",IF(AND(N117&lt;&gt;"",L117&lt;&gt;"",N117&lt;L117),"Integración anterior a la revisión","Correcto"))))))))))))))))))))))</f>
        <v/>
      </c>
      <c r="T117" s="27">
        <f>IF(COUNTA(A117:Q117)=0,"",IF(M117="Integrado",1,IF(M117="En pruebas",0.9,IF(J117="Aprobado",0.75,IF(J117="Cambios solicitados",0.6,IF(J117="En revisión",0.5,IF(J117="En preparación",0.25,IF(J117="Pendiente",0,0))))))))</f>
        <v/>
      </c>
    </row>
    <row r="118" ht="30" customHeight="1">
      <c r="A118" s="21" t="n"/>
      <c r="B118" s="22" t="n"/>
      <c r="C118" s="22" t="n"/>
      <c r="D118" s="23" t="n"/>
      <c r="E118" s="22" t="n"/>
      <c r="F118" s="22" t="n"/>
      <c r="G118" s="22" t="n"/>
      <c r="H118" s="22" t="n"/>
      <c r="I118" s="24" t="n"/>
      <c r="J118" s="22" t="n"/>
      <c r="K118" s="22" t="n"/>
      <c r="L118" s="24" t="n"/>
      <c r="M118" s="22" t="n"/>
      <c r="N118" s="24" t="n"/>
      <c r="O118" s="21" t="n"/>
      <c r="P118" s="21" t="n"/>
      <c r="Q118" s="23" t="n"/>
      <c r="R118" s="25">
        <f>IF(COUNTA(A118:Q118)=0,"",IF(I118="","",IF(OR(M118="Integrado",M118="No aplica"),"",I118-TODAY())))</f>
        <v/>
      </c>
      <c r="S118" s="26">
        <f>IF(COUNTA(A118:Q118)=0,"",IF(A118="","Falta ID",IF(COUNTIF($A$8:$A$207,A118)&gt;1,"ID duplicado",IF(B118="","Falta tipo",IF(C118="","Falta pieza o escena",IF(D118="","Falta texto o descripción",IF(E118="","Falta idioma",IF(F118="","Falta formato",IF(H118="","Falta responsable",IF(I118="","Falta fecha objetivo",IF(J118="","Falta estado de revisión",IF(M118="","Falta estado de integración",IF(O118="","Falta versión",IF(AND(B118="Subtítulo",OR(F118="PNG",F118="PSD",F118="AI",F118="MOV con alfa",F118="MOGRT")),"Formato incompatible con subtítulo",IF(AND(B118="Grafismo",OR(F118="SRT",F118="VTT",F118="STL")),"Formato incompatible con grafismo",IF(AND(OR(J118="Aprobado",J118="Cambios solicitados"),K118=""),"Falta revisor/a",IF(AND(OR(J118="Aprobado",J118="Cambios solicitados"),L118=""),"Falta fecha de revisión",IF(AND(L118&lt;&gt;"",J118="Pendiente"),"Revisar fecha y estado de revisión",IF(AND(M118="Integrado",N118=""),"Falta fecha de integración",IF(AND(N118&lt;&gt;"",M118&lt;&gt;"Integrado"),"Revisar fecha y estado de integración",IF(AND(L118&lt;&gt;"",I118&lt;&gt;"",L118&gt;I118),"Revisión posterior a la fecha objetivo",IF(AND(N118&lt;&gt;"",L118&lt;&gt;"",N118&lt;L118),"Integración anterior a la revisión","Correcto"))))))))))))))))))))))</f>
        <v/>
      </c>
      <c r="T118" s="27">
        <f>IF(COUNTA(A118:Q118)=0,"",IF(M118="Integrado",1,IF(M118="En pruebas",0.9,IF(J118="Aprobado",0.75,IF(J118="Cambios solicitados",0.6,IF(J118="En revisión",0.5,IF(J118="En preparación",0.25,IF(J118="Pendiente",0,0))))))))</f>
        <v/>
      </c>
    </row>
    <row r="119" ht="30" customHeight="1">
      <c r="A119" s="21" t="n"/>
      <c r="B119" s="22" t="n"/>
      <c r="C119" s="22" t="n"/>
      <c r="D119" s="23" t="n"/>
      <c r="E119" s="22" t="n"/>
      <c r="F119" s="22" t="n"/>
      <c r="G119" s="22" t="n"/>
      <c r="H119" s="22" t="n"/>
      <c r="I119" s="24" t="n"/>
      <c r="J119" s="22" t="n"/>
      <c r="K119" s="22" t="n"/>
      <c r="L119" s="24" t="n"/>
      <c r="M119" s="22" t="n"/>
      <c r="N119" s="24" t="n"/>
      <c r="O119" s="21" t="n"/>
      <c r="P119" s="21" t="n"/>
      <c r="Q119" s="23" t="n"/>
      <c r="R119" s="25">
        <f>IF(COUNTA(A119:Q119)=0,"",IF(I119="","",IF(OR(M119="Integrado",M119="No aplica"),"",I119-TODAY())))</f>
        <v/>
      </c>
      <c r="S119" s="26">
        <f>IF(COUNTA(A119:Q119)=0,"",IF(A119="","Falta ID",IF(COUNTIF($A$8:$A$207,A119)&gt;1,"ID duplicado",IF(B119="","Falta tipo",IF(C119="","Falta pieza o escena",IF(D119="","Falta texto o descripción",IF(E119="","Falta idioma",IF(F119="","Falta formato",IF(H119="","Falta responsable",IF(I119="","Falta fecha objetivo",IF(J119="","Falta estado de revisión",IF(M119="","Falta estado de integración",IF(O119="","Falta versión",IF(AND(B119="Subtítulo",OR(F119="PNG",F119="PSD",F119="AI",F119="MOV con alfa",F119="MOGRT")),"Formato incompatible con subtítulo",IF(AND(B119="Grafismo",OR(F119="SRT",F119="VTT",F119="STL")),"Formato incompatible con grafismo",IF(AND(OR(J119="Aprobado",J119="Cambios solicitados"),K119=""),"Falta revisor/a",IF(AND(OR(J119="Aprobado",J119="Cambios solicitados"),L119=""),"Falta fecha de revisión",IF(AND(L119&lt;&gt;"",J119="Pendiente"),"Revisar fecha y estado de revisión",IF(AND(M119="Integrado",N119=""),"Falta fecha de integración",IF(AND(N119&lt;&gt;"",M119&lt;&gt;"Integrado"),"Revisar fecha y estado de integración",IF(AND(L119&lt;&gt;"",I119&lt;&gt;"",L119&gt;I119),"Revisión posterior a la fecha objetivo",IF(AND(N119&lt;&gt;"",L119&lt;&gt;"",N119&lt;L119),"Integración anterior a la revisión","Correcto"))))))))))))))))))))))</f>
        <v/>
      </c>
      <c r="T119" s="27">
        <f>IF(COUNTA(A119:Q119)=0,"",IF(M119="Integrado",1,IF(M119="En pruebas",0.9,IF(J119="Aprobado",0.75,IF(J119="Cambios solicitados",0.6,IF(J119="En revisión",0.5,IF(J119="En preparación",0.25,IF(J119="Pendiente",0,0))))))))</f>
        <v/>
      </c>
    </row>
    <row r="120" ht="30" customHeight="1">
      <c r="A120" s="21" t="n"/>
      <c r="B120" s="22" t="n"/>
      <c r="C120" s="22" t="n"/>
      <c r="D120" s="23" t="n"/>
      <c r="E120" s="22" t="n"/>
      <c r="F120" s="22" t="n"/>
      <c r="G120" s="22" t="n"/>
      <c r="H120" s="22" t="n"/>
      <c r="I120" s="24" t="n"/>
      <c r="J120" s="22" t="n"/>
      <c r="K120" s="22" t="n"/>
      <c r="L120" s="24" t="n"/>
      <c r="M120" s="22" t="n"/>
      <c r="N120" s="24" t="n"/>
      <c r="O120" s="21" t="n"/>
      <c r="P120" s="21" t="n"/>
      <c r="Q120" s="23" t="n"/>
      <c r="R120" s="25">
        <f>IF(COUNTA(A120:Q120)=0,"",IF(I120="","",IF(OR(M120="Integrado",M120="No aplica"),"",I120-TODAY())))</f>
        <v/>
      </c>
      <c r="S120" s="26">
        <f>IF(COUNTA(A120:Q120)=0,"",IF(A120="","Falta ID",IF(COUNTIF($A$8:$A$207,A120)&gt;1,"ID duplicado",IF(B120="","Falta tipo",IF(C120="","Falta pieza o escena",IF(D120="","Falta texto o descripción",IF(E120="","Falta idioma",IF(F120="","Falta formato",IF(H120="","Falta responsable",IF(I120="","Falta fecha objetivo",IF(J120="","Falta estado de revisión",IF(M120="","Falta estado de integración",IF(O120="","Falta versión",IF(AND(B120="Subtítulo",OR(F120="PNG",F120="PSD",F120="AI",F120="MOV con alfa",F120="MOGRT")),"Formato incompatible con subtítulo",IF(AND(B120="Grafismo",OR(F120="SRT",F120="VTT",F120="STL")),"Formato incompatible con grafismo",IF(AND(OR(J120="Aprobado",J120="Cambios solicitados"),K120=""),"Falta revisor/a",IF(AND(OR(J120="Aprobado",J120="Cambios solicitados"),L120=""),"Falta fecha de revisión",IF(AND(L120&lt;&gt;"",J120="Pendiente"),"Revisar fecha y estado de revisión",IF(AND(M120="Integrado",N120=""),"Falta fecha de integración",IF(AND(N120&lt;&gt;"",M120&lt;&gt;"Integrado"),"Revisar fecha y estado de integración",IF(AND(L120&lt;&gt;"",I120&lt;&gt;"",L120&gt;I120),"Revisión posterior a la fecha objetivo",IF(AND(N120&lt;&gt;"",L120&lt;&gt;"",N120&lt;L120),"Integración anterior a la revisión","Correcto"))))))))))))))))))))))</f>
        <v/>
      </c>
      <c r="T120" s="27">
        <f>IF(COUNTA(A120:Q120)=0,"",IF(M120="Integrado",1,IF(M120="En pruebas",0.9,IF(J120="Aprobado",0.75,IF(J120="Cambios solicitados",0.6,IF(J120="En revisión",0.5,IF(J120="En preparación",0.25,IF(J120="Pendiente",0,0))))))))</f>
        <v/>
      </c>
    </row>
    <row r="121" ht="30" customHeight="1">
      <c r="A121" s="21" t="n"/>
      <c r="B121" s="22" t="n"/>
      <c r="C121" s="22" t="n"/>
      <c r="D121" s="23" t="n"/>
      <c r="E121" s="22" t="n"/>
      <c r="F121" s="22" t="n"/>
      <c r="G121" s="22" t="n"/>
      <c r="H121" s="22" t="n"/>
      <c r="I121" s="24" t="n"/>
      <c r="J121" s="22" t="n"/>
      <c r="K121" s="22" t="n"/>
      <c r="L121" s="24" t="n"/>
      <c r="M121" s="22" t="n"/>
      <c r="N121" s="24" t="n"/>
      <c r="O121" s="21" t="n"/>
      <c r="P121" s="21" t="n"/>
      <c r="Q121" s="23" t="n"/>
      <c r="R121" s="25">
        <f>IF(COUNTA(A121:Q121)=0,"",IF(I121="","",IF(OR(M121="Integrado",M121="No aplica"),"",I121-TODAY())))</f>
        <v/>
      </c>
      <c r="S121" s="26">
        <f>IF(COUNTA(A121:Q121)=0,"",IF(A121="","Falta ID",IF(COUNTIF($A$8:$A$207,A121)&gt;1,"ID duplicado",IF(B121="","Falta tipo",IF(C121="","Falta pieza o escena",IF(D121="","Falta texto o descripción",IF(E121="","Falta idioma",IF(F121="","Falta formato",IF(H121="","Falta responsable",IF(I121="","Falta fecha objetivo",IF(J121="","Falta estado de revisión",IF(M121="","Falta estado de integración",IF(O121="","Falta versión",IF(AND(B121="Subtítulo",OR(F121="PNG",F121="PSD",F121="AI",F121="MOV con alfa",F121="MOGRT")),"Formato incompatible con subtítulo",IF(AND(B121="Grafismo",OR(F121="SRT",F121="VTT",F121="STL")),"Formato incompatible con grafismo",IF(AND(OR(J121="Aprobado",J121="Cambios solicitados"),K121=""),"Falta revisor/a",IF(AND(OR(J121="Aprobado",J121="Cambios solicitados"),L121=""),"Falta fecha de revisión",IF(AND(L121&lt;&gt;"",J121="Pendiente"),"Revisar fecha y estado de revisión",IF(AND(M121="Integrado",N121=""),"Falta fecha de integración",IF(AND(N121&lt;&gt;"",M121&lt;&gt;"Integrado"),"Revisar fecha y estado de integración",IF(AND(L121&lt;&gt;"",I121&lt;&gt;"",L121&gt;I121),"Revisión posterior a la fecha objetivo",IF(AND(N121&lt;&gt;"",L121&lt;&gt;"",N121&lt;L121),"Integración anterior a la revisión","Correcto"))))))))))))))))))))))</f>
        <v/>
      </c>
      <c r="T121" s="27">
        <f>IF(COUNTA(A121:Q121)=0,"",IF(M121="Integrado",1,IF(M121="En pruebas",0.9,IF(J121="Aprobado",0.75,IF(J121="Cambios solicitados",0.6,IF(J121="En revisión",0.5,IF(J121="En preparación",0.25,IF(J121="Pendiente",0,0))))))))</f>
        <v/>
      </c>
    </row>
    <row r="122" ht="30" customHeight="1">
      <c r="A122" s="21" t="n"/>
      <c r="B122" s="22" t="n"/>
      <c r="C122" s="22" t="n"/>
      <c r="D122" s="23" t="n"/>
      <c r="E122" s="22" t="n"/>
      <c r="F122" s="22" t="n"/>
      <c r="G122" s="22" t="n"/>
      <c r="H122" s="22" t="n"/>
      <c r="I122" s="24" t="n"/>
      <c r="J122" s="22" t="n"/>
      <c r="K122" s="22" t="n"/>
      <c r="L122" s="24" t="n"/>
      <c r="M122" s="22" t="n"/>
      <c r="N122" s="24" t="n"/>
      <c r="O122" s="21" t="n"/>
      <c r="P122" s="21" t="n"/>
      <c r="Q122" s="23" t="n"/>
      <c r="R122" s="25">
        <f>IF(COUNTA(A122:Q122)=0,"",IF(I122="","",IF(OR(M122="Integrado",M122="No aplica"),"",I122-TODAY())))</f>
        <v/>
      </c>
      <c r="S122" s="26">
        <f>IF(COUNTA(A122:Q122)=0,"",IF(A122="","Falta ID",IF(COUNTIF($A$8:$A$207,A122)&gt;1,"ID duplicado",IF(B122="","Falta tipo",IF(C122="","Falta pieza o escena",IF(D122="","Falta texto o descripción",IF(E122="","Falta idioma",IF(F122="","Falta formato",IF(H122="","Falta responsable",IF(I122="","Falta fecha objetivo",IF(J122="","Falta estado de revisión",IF(M122="","Falta estado de integración",IF(O122="","Falta versión",IF(AND(B122="Subtítulo",OR(F122="PNG",F122="PSD",F122="AI",F122="MOV con alfa",F122="MOGRT")),"Formato incompatible con subtítulo",IF(AND(B122="Grafismo",OR(F122="SRT",F122="VTT",F122="STL")),"Formato incompatible con grafismo",IF(AND(OR(J122="Aprobado",J122="Cambios solicitados"),K122=""),"Falta revisor/a",IF(AND(OR(J122="Aprobado",J122="Cambios solicitados"),L122=""),"Falta fecha de revisión",IF(AND(L122&lt;&gt;"",J122="Pendiente"),"Revisar fecha y estado de revisión",IF(AND(M122="Integrado",N122=""),"Falta fecha de integración",IF(AND(N122&lt;&gt;"",M122&lt;&gt;"Integrado"),"Revisar fecha y estado de integración",IF(AND(L122&lt;&gt;"",I122&lt;&gt;"",L122&gt;I122),"Revisión posterior a la fecha objetivo",IF(AND(N122&lt;&gt;"",L122&lt;&gt;"",N122&lt;L122),"Integración anterior a la revisión","Correcto"))))))))))))))))))))))</f>
        <v/>
      </c>
      <c r="T122" s="27">
        <f>IF(COUNTA(A122:Q122)=0,"",IF(M122="Integrado",1,IF(M122="En pruebas",0.9,IF(J122="Aprobado",0.75,IF(J122="Cambios solicitados",0.6,IF(J122="En revisión",0.5,IF(J122="En preparación",0.25,IF(J122="Pendiente",0,0))))))))</f>
        <v/>
      </c>
    </row>
    <row r="123" ht="30" customHeight="1">
      <c r="A123" s="21" t="n"/>
      <c r="B123" s="22" t="n"/>
      <c r="C123" s="22" t="n"/>
      <c r="D123" s="23" t="n"/>
      <c r="E123" s="22" t="n"/>
      <c r="F123" s="22" t="n"/>
      <c r="G123" s="22" t="n"/>
      <c r="H123" s="22" t="n"/>
      <c r="I123" s="24" t="n"/>
      <c r="J123" s="22" t="n"/>
      <c r="K123" s="22" t="n"/>
      <c r="L123" s="24" t="n"/>
      <c r="M123" s="22" t="n"/>
      <c r="N123" s="24" t="n"/>
      <c r="O123" s="21" t="n"/>
      <c r="P123" s="21" t="n"/>
      <c r="Q123" s="23" t="n"/>
      <c r="R123" s="25">
        <f>IF(COUNTA(A123:Q123)=0,"",IF(I123="","",IF(OR(M123="Integrado",M123="No aplica"),"",I123-TODAY())))</f>
        <v/>
      </c>
      <c r="S123" s="26">
        <f>IF(COUNTA(A123:Q123)=0,"",IF(A123="","Falta ID",IF(COUNTIF($A$8:$A$207,A123)&gt;1,"ID duplicado",IF(B123="","Falta tipo",IF(C123="","Falta pieza o escena",IF(D123="","Falta texto o descripción",IF(E123="","Falta idioma",IF(F123="","Falta formato",IF(H123="","Falta responsable",IF(I123="","Falta fecha objetivo",IF(J123="","Falta estado de revisión",IF(M123="","Falta estado de integración",IF(O123="","Falta versión",IF(AND(B123="Subtítulo",OR(F123="PNG",F123="PSD",F123="AI",F123="MOV con alfa",F123="MOGRT")),"Formato incompatible con subtítulo",IF(AND(B123="Grafismo",OR(F123="SRT",F123="VTT",F123="STL")),"Formato incompatible con grafismo",IF(AND(OR(J123="Aprobado",J123="Cambios solicitados"),K123=""),"Falta revisor/a",IF(AND(OR(J123="Aprobado",J123="Cambios solicitados"),L123=""),"Falta fecha de revisión",IF(AND(L123&lt;&gt;"",J123="Pendiente"),"Revisar fecha y estado de revisión",IF(AND(M123="Integrado",N123=""),"Falta fecha de integración",IF(AND(N123&lt;&gt;"",M123&lt;&gt;"Integrado"),"Revisar fecha y estado de integración",IF(AND(L123&lt;&gt;"",I123&lt;&gt;"",L123&gt;I123),"Revisión posterior a la fecha objetivo",IF(AND(N123&lt;&gt;"",L123&lt;&gt;"",N123&lt;L123),"Integración anterior a la revisión","Correcto"))))))))))))))))))))))</f>
        <v/>
      </c>
      <c r="T123" s="27">
        <f>IF(COUNTA(A123:Q123)=0,"",IF(M123="Integrado",1,IF(M123="En pruebas",0.9,IF(J123="Aprobado",0.75,IF(J123="Cambios solicitados",0.6,IF(J123="En revisión",0.5,IF(J123="En preparación",0.25,IF(J123="Pendiente",0,0))))))))</f>
        <v/>
      </c>
    </row>
    <row r="124" ht="30" customHeight="1">
      <c r="A124" s="21" t="n"/>
      <c r="B124" s="22" t="n"/>
      <c r="C124" s="22" t="n"/>
      <c r="D124" s="23" t="n"/>
      <c r="E124" s="22" t="n"/>
      <c r="F124" s="22" t="n"/>
      <c r="G124" s="22" t="n"/>
      <c r="H124" s="22" t="n"/>
      <c r="I124" s="24" t="n"/>
      <c r="J124" s="22" t="n"/>
      <c r="K124" s="22" t="n"/>
      <c r="L124" s="24" t="n"/>
      <c r="M124" s="22" t="n"/>
      <c r="N124" s="24" t="n"/>
      <c r="O124" s="21" t="n"/>
      <c r="P124" s="21" t="n"/>
      <c r="Q124" s="23" t="n"/>
      <c r="R124" s="25">
        <f>IF(COUNTA(A124:Q124)=0,"",IF(I124="","",IF(OR(M124="Integrado",M124="No aplica"),"",I124-TODAY())))</f>
        <v/>
      </c>
      <c r="S124" s="26">
        <f>IF(COUNTA(A124:Q124)=0,"",IF(A124="","Falta ID",IF(COUNTIF($A$8:$A$207,A124)&gt;1,"ID duplicado",IF(B124="","Falta tipo",IF(C124="","Falta pieza o escena",IF(D124="","Falta texto o descripción",IF(E124="","Falta idioma",IF(F124="","Falta formato",IF(H124="","Falta responsable",IF(I124="","Falta fecha objetivo",IF(J124="","Falta estado de revisión",IF(M124="","Falta estado de integración",IF(O124="","Falta versión",IF(AND(B124="Subtítulo",OR(F124="PNG",F124="PSD",F124="AI",F124="MOV con alfa",F124="MOGRT")),"Formato incompatible con subtítulo",IF(AND(B124="Grafismo",OR(F124="SRT",F124="VTT",F124="STL")),"Formato incompatible con grafismo",IF(AND(OR(J124="Aprobado",J124="Cambios solicitados"),K124=""),"Falta revisor/a",IF(AND(OR(J124="Aprobado",J124="Cambios solicitados"),L124=""),"Falta fecha de revisión",IF(AND(L124&lt;&gt;"",J124="Pendiente"),"Revisar fecha y estado de revisión",IF(AND(M124="Integrado",N124=""),"Falta fecha de integración",IF(AND(N124&lt;&gt;"",M124&lt;&gt;"Integrado"),"Revisar fecha y estado de integración",IF(AND(L124&lt;&gt;"",I124&lt;&gt;"",L124&gt;I124),"Revisión posterior a la fecha objetivo",IF(AND(N124&lt;&gt;"",L124&lt;&gt;"",N124&lt;L124),"Integración anterior a la revisión","Correcto"))))))))))))))))))))))</f>
        <v/>
      </c>
      <c r="T124" s="27">
        <f>IF(COUNTA(A124:Q124)=0,"",IF(M124="Integrado",1,IF(M124="En pruebas",0.9,IF(J124="Aprobado",0.75,IF(J124="Cambios solicitados",0.6,IF(J124="En revisión",0.5,IF(J124="En preparación",0.25,IF(J124="Pendiente",0,0))))))))</f>
        <v/>
      </c>
    </row>
    <row r="125" ht="30" customHeight="1">
      <c r="A125" s="21" t="n"/>
      <c r="B125" s="22" t="n"/>
      <c r="C125" s="22" t="n"/>
      <c r="D125" s="23" t="n"/>
      <c r="E125" s="22" t="n"/>
      <c r="F125" s="22" t="n"/>
      <c r="G125" s="22" t="n"/>
      <c r="H125" s="22" t="n"/>
      <c r="I125" s="24" t="n"/>
      <c r="J125" s="22" t="n"/>
      <c r="K125" s="22" t="n"/>
      <c r="L125" s="24" t="n"/>
      <c r="M125" s="22" t="n"/>
      <c r="N125" s="24" t="n"/>
      <c r="O125" s="21" t="n"/>
      <c r="P125" s="21" t="n"/>
      <c r="Q125" s="23" t="n"/>
      <c r="R125" s="25">
        <f>IF(COUNTA(A125:Q125)=0,"",IF(I125="","",IF(OR(M125="Integrado",M125="No aplica"),"",I125-TODAY())))</f>
        <v/>
      </c>
      <c r="S125" s="26">
        <f>IF(COUNTA(A125:Q125)=0,"",IF(A125="","Falta ID",IF(COUNTIF($A$8:$A$207,A125)&gt;1,"ID duplicado",IF(B125="","Falta tipo",IF(C125="","Falta pieza o escena",IF(D125="","Falta texto o descripción",IF(E125="","Falta idioma",IF(F125="","Falta formato",IF(H125="","Falta responsable",IF(I125="","Falta fecha objetivo",IF(J125="","Falta estado de revisión",IF(M125="","Falta estado de integración",IF(O125="","Falta versión",IF(AND(B125="Subtítulo",OR(F125="PNG",F125="PSD",F125="AI",F125="MOV con alfa",F125="MOGRT")),"Formato incompatible con subtítulo",IF(AND(B125="Grafismo",OR(F125="SRT",F125="VTT",F125="STL")),"Formato incompatible con grafismo",IF(AND(OR(J125="Aprobado",J125="Cambios solicitados"),K125=""),"Falta revisor/a",IF(AND(OR(J125="Aprobado",J125="Cambios solicitados"),L125=""),"Falta fecha de revisión",IF(AND(L125&lt;&gt;"",J125="Pendiente"),"Revisar fecha y estado de revisión",IF(AND(M125="Integrado",N125=""),"Falta fecha de integración",IF(AND(N125&lt;&gt;"",M125&lt;&gt;"Integrado"),"Revisar fecha y estado de integración",IF(AND(L125&lt;&gt;"",I125&lt;&gt;"",L125&gt;I125),"Revisión posterior a la fecha objetivo",IF(AND(N125&lt;&gt;"",L125&lt;&gt;"",N125&lt;L125),"Integración anterior a la revisión","Correcto"))))))))))))))))))))))</f>
        <v/>
      </c>
      <c r="T125" s="27">
        <f>IF(COUNTA(A125:Q125)=0,"",IF(M125="Integrado",1,IF(M125="En pruebas",0.9,IF(J125="Aprobado",0.75,IF(J125="Cambios solicitados",0.6,IF(J125="En revisión",0.5,IF(J125="En preparación",0.25,IF(J125="Pendiente",0,0))))))))</f>
        <v/>
      </c>
    </row>
    <row r="126" ht="30" customHeight="1">
      <c r="A126" s="21" t="n"/>
      <c r="B126" s="22" t="n"/>
      <c r="C126" s="22" t="n"/>
      <c r="D126" s="23" t="n"/>
      <c r="E126" s="22" t="n"/>
      <c r="F126" s="22" t="n"/>
      <c r="G126" s="22" t="n"/>
      <c r="H126" s="22" t="n"/>
      <c r="I126" s="24" t="n"/>
      <c r="J126" s="22" t="n"/>
      <c r="K126" s="22" t="n"/>
      <c r="L126" s="24" t="n"/>
      <c r="M126" s="22" t="n"/>
      <c r="N126" s="24" t="n"/>
      <c r="O126" s="21" t="n"/>
      <c r="P126" s="21" t="n"/>
      <c r="Q126" s="23" t="n"/>
      <c r="R126" s="25">
        <f>IF(COUNTA(A126:Q126)=0,"",IF(I126="","",IF(OR(M126="Integrado",M126="No aplica"),"",I126-TODAY())))</f>
        <v/>
      </c>
      <c r="S126" s="26">
        <f>IF(COUNTA(A126:Q126)=0,"",IF(A126="","Falta ID",IF(COUNTIF($A$8:$A$207,A126)&gt;1,"ID duplicado",IF(B126="","Falta tipo",IF(C126="","Falta pieza o escena",IF(D126="","Falta texto o descripción",IF(E126="","Falta idioma",IF(F126="","Falta formato",IF(H126="","Falta responsable",IF(I126="","Falta fecha objetivo",IF(J126="","Falta estado de revisión",IF(M126="","Falta estado de integración",IF(O126="","Falta versión",IF(AND(B126="Subtítulo",OR(F126="PNG",F126="PSD",F126="AI",F126="MOV con alfa",F126="MOGRT")),"Formato incompatible con subtítulo",IF(AND(B126="Grafismo",OR(F126="SRT",F126="VTT",F126="STL")),"Formato incompatible con grafismo",IF(AND(OR(J126="Aprobado",J126="Cambios solicitados"),K126=""),"Falta revisor/a",IF(AND(OR(J126="Aprobado",J126="Cambios solicitados"),L126=""),"Falta fecha de revisión",IF(AND(L126&lt;&gt;"",J126="Pendiente"),"Revisar fecha y estado de revisión",IF(AND(M126="Integrado",N126=""),"Falta fecha de integración",IF(AND(N126&lt;&gt;"",M126&lt;&gt;"Integrado"),"Revisar fecha y estado de integración",IF(AND(L126&lt;&gt;"",I126&lt;&gt;"",L126&gt;I126),"Revisión posterior a la fecha objetivo",IF(AND(N126&lt;&gt;"",L126&lt;&gt;"",N126&lt;L126),"Integración anterior a la revisión","Correcto"))))))))))))))))))))))</f>
        <v/>
      </c>
      <c r="T126" s="27">
        <f>IF(COUNTA(A126:Q126)=0,"",IF(M126="Integrado",1,IF(M126="En pruebas",0.9,IF(J126="Aprobado",0.75,IF(J126="Cambios solicitados",0.6,IF(J126="En revisión",0.5,IF(J126="En preparación",0.25,IF(J126="Pendiente",0,0))))))))</f>
        <v/>
      </c>
    </row>
    <row r="127" ht="30" customHeight="1">
      <c r="A127" s="21" t="n"/>
      <c r="B127" s="22" t="n"/>
      <c r="C127" s="22" t="n"/>
      <c r="D127" s="23" t="n"/>
      <c r="E127" s="22" t="n"/>
      <c r="F127" s="22" t="n"/>
      <c r="G127" s="22" t="n"/>
      <c r="H127" s="22" t="n"/>
      <c r="I127" s="24" t="n"/>
      <c r="J127" s="22" t="n"/>
      <c r="K127" s="22" t="n"/>
      <c r="L127" s="24" t="n"/>
      <c r="M127" s="22" t="n"/>
      <c r="N127" s="24" t="n"/>
      <c r="O127" s="21" t="n"/>
      <c r="P127" s="21" t="n"/>
      <c r="Q127" s="23" t="n"/>
      <c r="R127" s="25">
        <f>IF(COUNTA(A127:Q127)=0,"",IF(I127="","",IF(OR(M127="Integrado",M127="No aplica"),"",I127-TODAY())))</f>
        <v/>
      </c>
      <c r="S127" s="26">
        <f>IF(COUNTA(A127:Q127)=0,"",IF(A127="","Falta ID",IF(COUNTIF($A$8:$A$207,A127)&gt;1,"ID duplicado",IF(B127="","Falta tipo",IF(C127="","Falta pieza o escena",IF(D127="","Falta texto o descripción",IF(E127="","Falta idioma",IF(F127="","Falta formato",IF(H127="","Falta responsable",IF(I127="","Falta fecha objetivo",IF(J127="","Falta estado de revisión",IF(M127="","Falta estado de integración",IF(O127="","Falta versión",IF(AND(B127="Subtítulo",OR(F127="PNG",F127="PSD",F127="AI",F127="MOV con alfa",F127="MOGRT")),"Formato incompatible con subtítulo",IF(AND(B127="Grafismo",OR(F127="SRT",F127="VTT",F127="STL")),"Formato incompatible con grafismo",IF(AND(OR(J127="Aprobado",J127="Cambios solicitados"),K127=""),"Falta revisor/a",IF(AND(OR(J127="Aprobado",J127="Cambios solicitados"),L127=""),"Falta fecha de revisión",IF(AND(L127&lt;&gt;"",J127="Pendiente"),"Revisar fecha y estado de revisión",IF(AND(M127="Integrado",N127=""),"Falta fecha de integración",IF(AND(N127&lt;&gt;"",M127&lt;&gt;"Integrado"),"Revisar fecha y estado de integración",IF(AND(L127&lt;&gt;"",I127&lt;&gt;"",L127&gt;I127),"Revisión posterior a la fecha objetivo",IF(AND(N127&lt;&gt;"",L127&lt;&gt;"",N127&lt;L127),"Integración anterior a la revisión","Correcto"))))))))))))))))))))))</f>
        <v/>
      </c>
      <c r="T127" s="27">
        <f>IF(COUNTA(A127:Q127)=0,"",IF(M127="Integrado",1,IF(M127="En pruebas",0.9,IF(J127="Aprobado",0.75,IF(J127="Cambios solicitados",0.6,IF(J127="En revisión",0.5,IF(J127="En preparación",0.25,IF(J127="Pendiente",0,0))))))))</f>
        <v/>
      </c>
    </row>
    <row r="128" ht="30" customHeight="1">
      <c r="A128" s="21" t="n"/>
      <c r="B128" s="22" t="n"/>
      <c r="C128" s="22" t="n"/>
      <c r="D128" s="23" t="n"/>
      <c r="E128" s="22" t="n"/>
      <c r="F128" s="22" t="n"/>
      <c r="G128" s="22" t="n"/>
      <c r="H128" s="22" t="n"/>
      <c r="I128" s="24" t="n"/>
      <c r="J128" s="22" t="n"/>
      <c r="K128" s="22" t="n"/>
      <c r="L128" s="24" t="n"/>
      <c r="M128" s="22" t="n"/>
      <c r="N128" s="24" t="n"/>
      <c r="O128" s="21" t="n"/>
      <c r="P128" s="21" t="n"/>
      <c r="Q128" s="23" t="n"/>
      <c r="R128" s="25">
        <f>IF(COUNTA(A128:Q128)=0,"",IF(I128="","",IF(OR(M128="Integrado",M128="No aplica"),"",I128-TODAY())))</f>
        <v/>
      </c>
      <c r="S128" s="26">
        <f>IF(COUNTA(A128:Q128)=0,"",IF(A128="","Falta ID",IF(COUNTIF($A$8:$A$207,A128)&gt;1,"ID duplicado",IF(B128="","Falta tipo",IF(C128="","Falta pieza o escena",IF(D128="","Falta texto o descripción",IF(E128="","Falta idioma",IF(F128="","Falta formato",IF(H128="","Falta responsable",IF(I128="","Falta fecha objetivo",IF(J128="","Falta estado de revisión",IF(M128="","Falta estado de integración",IF(O128="","Falta versión",IF(AND(B128="Subtítulo",OR(F128="PNG",F128="PSD",F128="AI",F128="MOV con alfa",F128="MOGRT")),"Formato incompatible con subtítulo",IF(AND(B128="Grafismo",OR(F128="SRT",F128="VTT",F128="STL")),"Formato incompatible con grafismo",IF(AND(OR(J128="Aprobado",J128="Cambios solicitados"),K128=""),"Falta revisor/a",IF(AND(OR(J128="Aprobado",J128="Cambios solicitados"),L128=""),"Falta fecha de revisión",IF(AND(L128&lt;&gt;"",J128="Pendiente"),"Revisar fecha y estado de revisión",IF(AND(M128="Integrado",N128=""),"Falta fecha de integración",IF(AND(N128&lt;&gt;"",M128&lt;&gt;"Integrado"),"Revisar fecha y estado de integración",IF(AND(L128&lt;&gt;"",I128&lt;&gt;"",L128&gt;I128),"Revisión posterior a la fecha objetivo",IF(AND(N128&lt;&gt;"",L128&lt;&gt;"",N128&lt;L128),"Integración anterior a la revisión","Correcto"))))))))))))))))))))))</f>
        <v/>
      </c>
      <c r="T128" s="27">
        <f>IF(COUNTA(A128:Q128)=0,"",IF(M128="Integrado",1,IF(M128="En pruebas",0.9,IF(J128="Aprobado",0.75,IF(J128="Cambios solicitados",0.6,IF(J128="En revisión",0.5,IF(J128="En preparación",0.25,IF(J128="Pendiente",0,0))))))))</f>
        <v/>
      </c>
    </row>
    <row r="129" ht="30" customHeight="1">
      <c r="A129" s="21" t="n"/>
      <c r="B129" s="22" t="n"/>
      <c r="C129" s="22" t="n"/>
      <c r="D129" s="23" t="n"/>
      <c r="E129" s="22" t="n"/>
      <c r="F129" s="22" t="n"/>
      <c r="G129" s="22" t="n"/>
      <c r="H129" s="22" t="n"/>
      <c r="I129" s="24" t="n"/>
      <c r="J129" s="22" t="n"/>
      <c r="K129" s="22" t="n"/>
      <c r="L129" s="24" t="n"/>
      <c r="M129" s="22" t="n"/>
      <c r="N129" s="24" t="n"/>
      <c r="O129" s="21" t="n"/>
      <c r="P129" s="21" t="n"/>
      <c r="Q129" s="23" t="n"/>
      <c r="R129" s="25">
        <f>IF(COUNTA(A129:Q129)=0,"",IF(I129="","",IF(OR(M129="Integrado",M129="No aplica"),"",I129-TODAY())))</f>
        <v/>
      </c>
      <c r="S129" s="26">
        <f>IF(COUNTA(A129:Q129)=0,"",IF(A129="","Falta ID",IF(COUNTIF($A$8:$A$207,A129)&gt;1,"ID duplicado",IF(B129="","Falta tipo",IF(C129="","Falta pieza o escena",IF(D129="","Falta texto o descripción",IF(E129="","Falta idioma",IF(F129="","Falta formato",IF(H129="","Falta responsable",IF(I129="","Falta fecha objetivo",IF(J129="","Falta estado de revisión",IF(M129="","Falta estado de integración",IF(O129="","Falta versión",IF(AND(B129="Subtítulo",OR(F129="PNG",F129="PSD",F129="AI",F129="MOV con alfa",F129="MOGRT")),"Formato incompatible con subtítulo",IF(AND(B129="Grafismo",OR(F129="SRT",F129="VTT",F129="STL")),"Formato incompatible con grafismo",IF(AND(OR(J129="Aprobado",J129="Cambios solicitados"),K129=""),"Falta revisor/a",IF(AND(OR(J129="Aprobado",J129="Cambios solicitados"),L129=""),"Falta fecha de revisión",IF(AND(L129&lt;&gt;"",J129="Pendiente"),"Revisar fecha y estado de revisión",IF(AND(M129="Integrado",N129=""),"Falta fecha de integración",IF(AND(N129&lt;&gt;"",M129&lt;&gt;"Integrado"),"Revisar fecha y estado de integración",IF(AND(L129&lt;&gt;"",I129&lt;&gt;"",L129&gt;I129),"Revisión posterior a la fecha objetivo",IF(AND(N129&lt;&gt;"",L129&lt;&gt;"",N129&lt;L129),"Integración anterior a la revisión","Correcto"))))))))))))))))))))))</f>
        <v/>
      </c>
      <c r="T129" s="27">
        <f>IF(COUNTA(A129:Q129)=0,"",IF(M129="Integrado",1,IF(M129="En pruebas",0.9,IF(J129="Aprobado",0.75,IF(J129="Cambios solicitados",0.6,IF(J129="En revisión",0.5,IF(J129="En preparación",0.25,IF(J129="Pendiente",0,0))))))))</f>
        <v/>
      </c>
    </row>
    <row r="130" ht="30" customHeight="1">
      <c r="A130" s="21" t="n"/>
      <c r="B130" s="22" t="n"/>
      <c r="C130" s="22" t="n"/>
      <c r="D130" s="23" t="n"/>
      <c r="E130" s="22" t="n"/>
      <c r="F130" s="22" t="n"/>
      <c r="G130" s="22" t="n"/>
      <c r="H130" s="22" t="n"/>
      <c r="I130" s="24" t="n"/>
      <c r="J130" s="22" t="n"/>
      <c r="K130" s="22" t="n"/>
      <c r="L130" s="24" t="n"/>
      <c r="M130" s="22" t="n"/>
      <c r="N130" s="24" t="n"/>
      <c r="O130" s="21" t="n"/>
      <c r="P130" s="21" t="n"/>
      <c r="Q130" s="23" t="n"/>
      <c r="R130" s="25">
        <f>IF(COUNTA(A130:Q130)=0,"",IF(I130="","",IF(OR(M130="Integrado",M130="No aplica"),"",I130-TODAY())))</f>
        <v/>
      </c>
      <c r="S130" s="26">
        <f>IF(COUNTA(A130:Q130)=0,"",IF(A130="","Falta ID",IF(COUNTIF($A$8:$A$207,A130)&gt;1,"ID duplicado",IF(B130="","Falta tipo",IF(C130="","Falta pieza o escena",IF(D130="","Falta texto o descripción",IF(E130="","Falta idioma",IF(F130="","Falta formato",IF(H130="","Falta responsable",IF(I130="","Falta fecha objetivo",IF(J130="","Falta estado de revisión",IF(M130="","Falta estado de integración",IF(O130="","Falta versión",IF(AND(B130="Subtítulo",OR(F130="PNG",F130="PSD",F130="AI",F130="MOV con alfa",F130="MOGRT")),"Formato incompatible con subtítulo",IF(AND(B130="Grafismo",OR(F130="SRT",F130="VTT",F130="STL")),"Formato incompatible con grafismo",IF(AND(OR(J130="Aprobado",J130="Cambios solicitados"),K130=""),"Falta revisor/a",IF(AND(OR(J130="Aprobado",J130="Cambios solicitados"),L130=""),"Falta fecha de revisión",IF(AND(L130&lt;&gt;"",J130="Pendiente"),"Revisar fecha y estado de revisión",IF(AND(M130="Integrado",N130=""),"Falta fecha de integración",IF(AND(N130&lt;&gt;"",M130&lt;&gt;"Integrado"),"Revisar fecha y estado de integración",IF(AND(L130&lt;&gt;"",I130&lt;&gt;"",L130&gt;I130),"Revisión posterior a la fecha objetivo",IF(AND(N130&lt;&gt;"",L130&lt;&gt;"",N130&lt;L130),"Integración anterior a la revisión","Correcto"))))))))))))))))))))))</f>
        <v/>
      </c>
      <c r="T130" s="27">
        <f>IF(COUNTA(A130:Q130)=0,"",IF(M130="Integrado",1,IF(M130="En pruebas",0.9,IF(J130="Aprobado",0.75,IF(J130="Cambios solicitados",0.6,IF(J130="En revisión",0.5,IF(J130="En preparación",0.25,IF(J130="Pendiente",0,0))))))))</f>
        <v/>
      </c>
    </row>
    <row r="131" ht="30" customHeight="1">
      <c r="A131" s="21" t="n"/>
      <c r="B131" s="22" t="n"/>
      <c r="C131" s="22" t="n"/>
      <c r="D131" s="23" t="n"/>
      <c r="E131" s="22" t="n"/>
      <c r="F131" s="22" t="n"/>
      <c r="G131" s="22" t="n"/>
      <c r="H131" s="22" t="n"/>
      <c r="I131" s="24" t="n"/>
      <c r="J131" s="22" t="n"/>
      <c r="K131" s="22" t="n"/>
      <c r="L131" s="24" t="n"/>
      <c r="M131" s="22" t="n"/>
      <c r="N131" s="24" t="n"/>
      <c r="O131" s="21" t="n"/>
      <c r="P131" s="21" t="n"/>
      <c r="Q131" s="23" t="n"/>
      <c r="R131" s="25">
        <f>IF(COUNTA(A131:Q131)=0,"",IF(I131="","",IF(OR(M131="Integrado",M131="No aplica"),"",I131-TODAY())))</f>
        <v/>
      </c>
      <c r="S131" s="26">
        <f>IF(COUNTA(A131:Q131)=0,"",IF(A131="","Falta ID",IF(COUNTIF($A$8:$A$207,A131)&gt;1,"ID duplicado",IF(B131="","Falta tipo",IF(C131="","Falta pieza o escena",IF(D131="","Falta texto o descripción",IF(E131="","Falta idioma",IF(F131="","Falta formato",IF(H131="","Falta responsable",IF(I131="","Falta fecha objetivo",IF(J131="","Falta estado de revisión",IF(M131="","Falta estado de integración",IF(O131="","Falta versión",IF(AND(B131="Subtítulo",OR(F131="PNG",F131="PSD",F131="AI",F131="MOV con alfa",F131="MOGRT")),"Formato incompatible con subtítulo",IF(AND(B131="Grafismo",OR(F131="SRT",F131="VTT",F131="STL")),"Formato incompatible con grafismo",IF(AND(OR(J131="Aprobado",J131="Cambios solicitados"),K131=""),"Falta revisor/a",IF(AND(OR(J131="Aprobado",J131="Cambios solicitados"),L131=""),"Falta fecha de revisión",IF(AND(L131&lt;&gt;"",J131="Pendiente"),"Revisar fecha y estado de revisión",IF(AND(M131="Integrado",N131=""),"Falta fecha de integración",IF(AND(N131&lt;&gt;"",M131&lt;&gt;"Integrado"),"Revisar fecha y estado de integración",IF(AND(L131&lt;&gt;"",I131&lt;&gt;"",L131&gt;I131),"Revisión posterior a la fecha objetivo",IF(AND(N131&lt;&gt;"",L131&lt;&gt;"",N131&lt;L131),"Integración anterior a la revisión","Correcto"))))))))))))))))))))))</f>
        <v/>
      </c>
      <c r="T131" s="27">
        <f>IF(COUNTA(A131:Q131)=0,"",IF(M131="Integrado",1,IF(M131="En pruebas",0.9,IF(J131="Aprobado",0.75,IF(J131="Cambios solicitados",0.6,IF(J131="En revisión",0.5,IF(J131="En preparación",0.25,IF(J131="Pendiente",0,0))))))))</f>
        <v/>
      </c>
    </row>
    <row r="132" ht="30" customHeight="1">
      <c r="A132" s="21" t="n"/>
      <c r="B132" s="22" t="n"/>
      <c r="C132" s="22" t="n"/>
      <c r="D132" s="23" t="n"/>
      <c r="E132" s="22" t="n"/>
      <c r="F132" s="22" t="n"/>
      <c r="G132" s="22" t="n"/>
      <c r="H132" s="22" t="n"/>
      <c r="I132" s="24" t="n"/>
      <c r="J132" s="22" t="n"/>
      <c r="K132" s="22" t="n"/>
      <c r="L132" s="24" t="n"/>
      <c r="M132" s="22" t="n"/>
      <c r="N132" s="24" t="n"/>
      <c r="O132" s="21" t="n"/>
      <c r="P132" s="21" t="n"/>
      <c r="Q132" s="23" t="n"/>
      <c r="R132" s="25">
        <f>IF(COUNTA(A132:Q132)=0,"",IF(I132="","",IF(OR(M132="Integrado",M132="No aplica"),"",I132-TODAY())))</f>
        <v/>
      </c>
      <c r="S132" s="26">
        <f>IF(COUNTA(A132:Q132)=0,"",IF(A132="","Falta ID",IF(COUNTIF($A$8:$A$207,A132)&gt;1,"ID duplicado",IF(B132="","Falta tipo",IF(C132="","Falta pieza o escena",IF(D132="","Falta texto o descripción",IF(E132="","Falta idioma",IF(F132="","Falta formato",IF(H132="","Falta responsable",IF(I132="","Falta fecha objetivo",IF(J132="","Falta estado de revisión",IF(M132="","Falta estado de integración",IF(O132="","Falta versión",IF(AND(B132="Subtítulo",OR(F132="PNG",F132="PSD",F132="AI",F132="MOV con alfa",F132="MOGRT")),"Formato incompatible con subtítulo",IF(AND(B132="Grafismo",OR(F132="SRT",F132="VTT",F132="STL")),"Formato incompatible con grafismo",IF(AND(OR(J132="Aprobado",J132="Cambios solicitados"),K132=""),"Falta revisor/a",IF(AND(OR(J132="Aprobado",J132="Cambios solicitados"),L132=""),"Falta fecha de revisión",IF(AND(L132&lt;&gt;"",J132="Pendiente"),"Revisar fecha y estado de revisión",IF(AND(M132="Integrado",N132=""),"Falta fecha de integración",IF(AND(N132&lt;&gt;"",M132&lt;&gt;"Integrado"),"Revisar fecha y estado de integración",IF(AND(L132&lt;&gt;"",I132&lt;&gt;"",L132&gt;I132),"Revisión posterior a la fecha objetivo",IF(AND(N132&lt;&gt;"",L132&lt;&gt;"",N132&lt;L132),"Integración anterior a la revisión","Correcto"))))))))))))))))))))))</f>
        <v/>
      </c>
      <c r="T132" s="27">
        <f>IF(COUNTA(A132:Q132)=0,"",IF(M132="Integrado",1,IF(M132="En pruebas",0.9,IF(J132="Aprobado",0.75,IF(J132="Cambios solicitados",0.6,IF(J132="En revisión",0.5,IF(J132="En preparación",0.25,IF(J132="Pendiente",0,0))))))))</f>
        <v/>
      </c>
    </row>
    <row r="133" ht="30" customHeight="1">
      <c r="A133" s="21" t="n"/>
      <c r="B133" s="22" t="n"/>
      <c r="C133" s="22" t="n"/>
      <c r="D133" s="23" t="n"/>
      <c r="E133" s="22" t="n"/>
      <c r="F133" s="22" t="n"/>
      <c r="G133" s="22" t="n"/>
      <c r="H133" s="22" t="n"/>
      <c r="I133" s="24" t="n"/>
      <c r="J133" s="22" t="n"/>
      <c r="K133" s="22" t="n"/>
      <c r="L133" s="24" t="n"/>
      <c r="M133" s="22" t="n"/>
      <c r="N133" s="24" t="n"/>
      <c r="O133" s="21" t="n"/>
      <c r="P133" s="21" t="n"/>
      <c r="Q133" s="23" t="n"/>
      <c r="R133" s="25">
        <f>IF(COUNTA(A133:Q133)=0,"",IF(I133="","",IF(OR(M133="Integrado",M133="No aplica"),"",I133-TODAY())))</f>
        <v/>
      </c>
      <c r="S133" s="26">
        <f>IF(COUNTA(A133:Q133)=0,"",IF(A133="","Falta ID",IF(COUNTIF($A$8:$A$207,A133)&gt;1,"ID duplicado",IF(B133="","Falta tipo",IF(C133="","Falta pieza o escena",IF(D133="","Falta texto o descripción",IF(E133="","Falta idioma",IF(F133="","Falta formato",IF(H133="","Falta responsable",IF(I133="","Falta fecha objetivo",IF(J133="","Falta estado de revisión",IF(M133="","Falta estado de integración",IF(O133="","Falta versión",IF(AND(B133="Subtítulo",OR(F133="PNG",F133="PSD",F133="AI",F133="MOV con alfa",F133="MOGRT")),"Formato incompatible con subtítulo",IF(AND(B133="Grafismo",OR(F133="SRT",F133="VTT",F133="STL")),"Formato incompatible con grafismo",IF(AND(OR(J133="Aprobado",J133="Cambios solicitados"),K133=""),"Falta revisor/a",IF(AND(OR(J133="Aprobado",J133="Cambios solicitados"),L133=""),"Falta fecha de revisión",IF(AND(L133&lt;&gt;"",J133="Pendiente"),"Revisar fecha y estado de revisión",IF(AND(M133="Integrado",N133=""),"Falta fecha de integración",IF(AND(N133&lt;&gt;"",M133&lt;&gt;"Integrado"),"Revisar fecha y estado de integración",IF(AND(L133&lt;&gt;"",I133&lt;&gt;"",L133&gt;I133),"Revisión posterior a la fecha objetivo",IF(AND(N133&lt;&gt;"",L133&lt;&gt;"",N133&lt;L133),"Integración anterior a la revisión","Correcto"))))))))))))))))))))))</f>
        <v/>
      </c>
      <c r="T133" s="27">
        <f>IF(COUNTA(A133:Q133)=0,"",IF(M133="Integrado",1,IF(M133="En pruebas",0.9,IF(J133="Aprobado",0.75,IF(J133="Cambios solicitados",0.6,IF(J133="En revisión",0.5,IF(J133="En preparación",0.25,IF(J133="Pendiente",0,0))))))))</f>
        <v/>
      </c>
    </row>
    <row r="134" ht="30" customHeight="1">
      <c r="A134" s="21" t="n"/>
      <c r="B134" s="22" t="n"/>
      <c r="C134" s="22" t="n"/>
      <c r="D134" s="23" t="n"/>
      <c r="E134" s="22" t="n"/>
      <c r="F134" s="22" t="n"/>
      <c r="G134" s="22" t="n"/>
      <c r="H134" s="22" t="n"/>
      <c r="I134" s="24" t="n"/>
      <c r="J134" s="22" t="n"/>
      <c r="K134" s="22" t="n"/>
      <c r="L134" s="24" t="n"/>
      <c r="M134" s="22" t="n"/>
      <c r="N134" s="24" t="n"/>
      <c r="O134" s="21" t="n"/>
      <c r="P134" s="21" t="n"/>
      <c r="Q134" s="23" t="n"/>
      <c r="R134" s="25">
        <f>IF(COUNTA(A134:Q134)=0,"",IF(I134="","",IF(OR(M134="Integrado",M134="No aplica"),"",I134-TODAY())))</f>
        <v/>
      </c>
      <c r="S134" s="26">
        <f>IF(COUNTA(A134:Q134)=0,"",IF(A134="","Falta ID",IF(COUNTIF($A$8:$A$207,A134)&gt;1,"ID duplicado",IF(B134="","Falta tipo",IF(C134="","Falta pieza o escena",IF(D134="","Falta texto o descripción",IF(E134="","Falta idioma",IF(F134="","Falta formato",IF(H134="","Falta responsable",IF(I134="","Falta fecha objetivo",IF(J134="","Falta estado de revisión",IF(M134="","Falta estado de integración",IF(O134="","Falta versión",IF(AND(B134="Subtítulo",OR(F134="PNG",F134="PSD",F134="AI",F134="MOV con alfa",F134="MOGRT")),"Formato incompatible con subtítulo",IF(AND(B134="Grafismo",OR(F134="SRT",F134="VTT",F134="STL")),"Formato incompatible con grafismo",IF(AND(OR(J134="Aprobado",J134="Cambios solicitados"),K134=""),"Falta revisor/a",IF(AND(OR(J134="Aprobado",J134="Cambios solicitados"),L134=""),"Falta fecha de revisión",IF(AND(L134&lt;&gt;"",J134="Pendiente"),"Revisar fecha y estado de revisión",IF(AND(M134="Integrado",N134=""),"Falta fecha de integración",IF(AND(N134&lt;&gt;"",M134&lt;&gt;"Integrado"),"Revisar fecha y estado de integración",IF(AND(L134&lt;&gt;"",I134&lt;&gt;"",L134&gt;I134),"Revisión posterior a la fecha objetivo",IF(AND(N134&lt;&gt;"",L134&lt;&gt;"",N134&lt;L134),"Integración anterior a la revisión","Correcto"))))))))))))))))))))))</f>
        <v/>
      </c>
      <c r="T134" s="27">
        <f>IF(COUNTA(A134:Q134)=0,"",IF(M134="Integrado",1,IF(M134="En pruebas",0.9,IF(J134="Aprobado",0.75,IF(J134="Cambios solicitados",0.6,IF(J134="En revisión",0.5,IF(J134="En preparación",0.25,IF(J134="Pendiente",0,0))))))))</f>
        <v/>
      </c>
    </row>
    <row r="135" ht="30" customHeight="1">
      <c r="A135" s="21" t="n"/>
      <c r="B135" s="22" t="n"/>
      <c r="C135" s="22" t="n"/>
      <c r="D135" s="23" t="n"/>
      <c r="E135" s="22" t="n"/>
      <c r="F135" s="22" t="n"/>
      <c r="G135" s="22" t="n"/>
      <c r="H135" s="22" t="n"/>
      <c r="I135" s="24" t="n"/>
      <c r="J135" s="22" t="n"/>
      <c r="K135" s="22" t="n"/>
      <c r="L135" s="24" t="n"/>
      <c r="M135" s="22" t="n"/>
      <c r="N135" s="24" t="n"/>
      <c r="O135" s="21" t="n"/>
      <c r="P135" s="21" t="n"/>
      <c r="Q135" s="23" t="n"/>
      <c r="R135" s="25">
        <f>IF(COUNTA(A135:Q135)=0,"",IF(I135="","",IF(OR(M135="Integrado",M135="No aplica"),"",I135-TODAY())))</f>
        <v/>
      </c>
      <c r="S135" s="26">
        <f>IF(COUNTA(A135:Q135)=0,"",IF(A135="","Falta ID",IF(COUNTIF($A$8:$A$207,A135)&gt;1,"ID duplicado",IF(B135="","Falta tipo",IF(C135="","Falta pieza o escena",IF(D135="","Falta texto o descripción",IF(E135="","Falta idioma",IF(F135="","Falta formato",IF(H135="","Falta responsable",IF(I135="","Falta fecha objetivo",IF(J135="","Falta estado de revisión",IF(M135="","Falta estado de integración",IF(O135="","Falta versión",IF(AND(B135="Subtítulo",OR(F135="PNG",F135="PSD",F135="AI",F135="MOV con alfa",F135="MOGRT")),"Formato incompatible con subtítulo",IF(AND(B135="Grafismo",OR(F135="SRT",F135="VTT",F135="STL")),"Formato incompatible con grafismo",IF(AND(OR(J135="Aprobado",J135="Cambios solicitados"),K135=""),"Falta revisor/a",IF(AND(OR(J135="Aprobado",J135="Cambios solicitados"),L135=""),"Falta fecha de revisión",IF(AND(L135&lt;&gt;"",J135="Pendiente"),"Revisar fecha y estado de revisión",IF(AND(M135="Integrado",N135=""),"Falta fecha de integración",IF(AND(N135&lt;&gt;"",M135&lt;&gt;"Integrado"),"Revisar fecha y estado de integración",IF(AND(L135&lt;&gt;"",I135&lt;&gt;"",L135&gt;I135),"Revisión posterior a la fecha objetivo",IF(AND(N135&lt;&gt;"",L135&lt;&gt;"",N135&lt;L135),"Integración anterior a la revisión","Correcto"))))))))))))))))))))))</f>
        <v/>
      </c>
      <c r="T135" s="27">
        <f>IF(COUNTA(A135:Q135)=0,"",IF(M135="Integrado",1,IF(M135="En pruebas",0.9,IF(J135="Aprobado",0.75,IF(J135="Cambios solicitados",0.6,IF(J135="En revisión",0.5,IF(J135="En preparación",0.25,IF(J135="Pendiente",0,0))))))))</f>
        <v/>
      </c>
    </row>
    <row r="136" ht="30" customHeight="1">
      <c r="A136" s="21" t="n"/>
      <c r="B136" s="22" t="n"/>
      <c r="C136" s="22" t="n"/>
      <c r="D136" s="23" t="n"/>
      <c r="E136" s="22" t="n"/>
      <c r="F136" s="22" t="n"/>
      <c r="G136" s="22" t="n"/>
      <c r="H136" s="22" t="n"/>
      <c r="I136" s="24" t="n"/>
      <c r="J136" s="22" t="n"/>
      <c r="K136" s="22" t="n"/>
      <c r="L136" s="24" t="n"/>
      <c r="M136" s="22" t="n"/>
      <c r="N136" s="24" t="n"/>
      <c r="O136" s="21" t="n"/>
      <c r="P136" s="21" t="n"/>
      <c r="Q136" s="23" t="n"/>
      <c r="R136" s="25">
        <f>IF(COUNTA(A136:Q136)=0,"",IF(I136="","",IF(OR(M136="Integrado",M136="No aplica"),"",I136-TODAY())))</f>
        <v/>
      </c>
      <c r="S136" s="26">
        <f>IF(COUNTA(A136:Q136)=0,"",IF(A136="","Falta ID",IF(COUNTIF($A$8:$A$207,A136)&gt;1,"ID duplicado",IF(B136="","Falta tipo",IF(C136="","Falta pieza o escena",IF(D136="","Falta texto o descripción",IF(E136="","Falta idioma",IF(F136="","Falta formato",IF(H136="","Falta responsable",IF(I136="","Falta fecha objetivo",IF(J136="","Falta estado de revisión",IF(M136="","Falta estado de integración",IF(O136="","Falta versión",IF(AND(B136="Subtítulo",OR(F136="PNG",F136="PSD",F136="AI",F136="MOV con alfa",F136="MOGRT")),"Formato incompatible con subtítulo",IF(AND(B136="Grafismo",OR(F136="SRT",F136="VTT",F136="STL")),"Formato incompatible con grafismo",IF(AND(OR(J136="Aprobado",J136="Cambios solicitados"),K136=""),"Falta revisor/a",IF(AND(OR(J136="Aprobado",J136="Cambios solicitados"),L136=""),"Falta fecha de revisión",IF(AND(L136&lt;&gt;"",J136="Pendiente"),"Revisar fecha y estado de revisión",IF(AND(M136="Integrado",N136=""),"Falta fecha de integración",IF(AND(N136&lt;&gt;"",M136&lt;&gt;"Integrado"),"Revisar fecha y estado de integración",IF(AND(L136&lt;&gt;"",I136&lt;&gt;"",L136&gt;I136),"Revisión posterior a la fecha objetivo",IF(AND(N136&lt;&gt;"",L136&lt;&gt;"",N136&lt;L136),"Integración anterior a la revisión","Correcto"))))))))))))))))))))))</f>
        <v/>
      </c>
      <c r="T136" s="27">
        <f>IF(COUNTA(A136:Q136)=0,"",IF(M136="Integrado",1,IF(M136="En pruebas",0.9,IF(J136="Aprobado",0.75,IF(J136="Cambios solicitados",0.6,IF(J136="En revisión",0.5,IF(J136="En preparación",0.25,IF(J136="Pendiente",0,0))))))))</f>
        <v/>
      </c>
    </row>
    <row r="137" ht="30" customHeight="1">
      <c r="A137" s="21" t="n"/>
      <c r="B137" s="22" t="n"/>
      <c r="C137" s="22" t="n"/>
      <c r="D137" s="23" t="n"/>
      <c r="E137" s="22" t="n"/>
      <c r="F137" s="22" t="n"/>
      <c r="G137" s="22" t="n"/>
      <c r="H137" s="22" t="n"/>
      <c r="I137" s="24" t="n"/>
      <c r="J137" s="22" t="n"/>
      <c r="K137" s="22" t="n"/>
      <c r="L137" s="24" t="n"/>
      <c r="M137" s="22" t="n"/>
      <c r="N137" s="24" t="n"/>
      <c r="O137" s="21" t="n"/>
      <c r="P137" s="21" t="n"/>
      <c r="Q137" s="23" t="n"/>
      <c r="R137" s="25">
        <f>IF(COUNTA(A137:Q137)=0,"",IF(I137="","",IF(OR(M137="Integrado",M137="No aplica"),"",I137-TODAY())))</f>
        <v/>
      </c>
      <c r="S137" s="26">
        <f>IF(COUNTA(A137:Q137)=0,"",IF(A137="","Falta ID",IF(COUNTIF($A$8:$A$207,A137)&gt;1,"ID duplicado",IF(B137="","Falta tipo",IF(C137="","Falta pieza o escena",IF(D137="","Falta texto o descripción",IF(E137="","Falta idioma",IF(F137="","Falta formato",IF(H137="","Falta responsable",IF(I137="","Falta fecha objetivo",IF(J137="","Falta estado de revisión",IF(M137="","Falta estado de integración",IF(O137="","Falta versión",IF(AND(B137="Subtítulo",OR(F137="PNG",F137="PSD",F137="AI",F137="MOV con alfa",F137="MOGRT")),"Formato incompatible con subtítulo",IF(AND(B137="Grafismo",OR(F137="SRT",F137="VTT",F137="STL")),"Formato incompatible con grafismo",IF(AND(OR(J137="Aprobado",J137="Cambios solicitados"),K137=""),"Falta revisor/a",IF(AND(OR(J137="Aprobado",J137="Cambios solicitados"),L137=""),"Falta fecha de revisión",IF(AND(L137&lt;&gt;"",J137="Pendiente"),"Revisar fecha y estado de revisión",IF(AND(M137="Integrado",N137=""),"Falta fecha de integración",IF(AND(N137&lt;&gt;"",M137&lt;&gt;"Integrado"),"Revisar fecha y estado de integración",IF(AND(L137&lt;&gt;"",I137&lt;&gt;"",L137&gt;I137),"Revisión posterior a la fecha objetivo",IF(AND(N137&lt;&gt;"",L137&lt;&gt;"",N137&lt;L137),"Integración anterior a la revisión","Correcto"))))))))))))))))))))))</f>
        <v/>
      </c>
      <c r="T137" s="27">
        <f>IF(COUNTA(A137:Q137)=0,"",IF(M137="Integrado",1,IF(M137="En pruebas",0.9,IF(J137="Aprobado",0.75,IF(J137="Cambios solicitados",0.6,IF(J137="En revisión",0.5,IF(J137="En preparación",0.25,IF(J137="Pendiente",0,0))))))))</f>
        <v/>
      </c>
    </row>
    <row r="138" ht="30" customHeight="1">
      <c r="A138" s="21" t="n"/>
      <c r="B138" s="22" t="n"/>
      <c r="C138" s="22" t="n"/>
      <c r="D138" s="23" t="n"/>
      <c r="E138" s="22" t="n"/>
      <c r="F138" s="22" t="n"/>
      <c r="G138" s="22" t="n"/>
      <c r="H138" s="22" t="n"/>
      <c r="I138" s="24" t="n"/>
      <c r="J138" s="22" t="n"/>
      <c r="K138" s="22" t="n"/>
      <c r="L138" s="24" t="n"/>
      <c r="M138" s="22" t="n"/>
      <c r="N138" s="24" t="n"/>
      <c r="O138" s="21" t="n"/>
      <c r="P138" s="21" t="n"/>
      <c r="Q138" s="23" t="n"/>
      <c r="R138" s="25">
        <f>IF(COUNTA(A138:Q138)=0,"",IF(I138="","",IF(OR(M138="Integrado",M138="No aplica"),"",I138-TODAY())))</f>
        <v/>
      </c>
      <c r="S138" s="26">
        <f>IF(COUNTA(A138:Q138)=0,"",IF(A138="","Falta ID",IF(COUNTIF($A$8:$A$207,A138)&gt;1,"ID duplicado",IF(B138="","Falta tipo",IF(C138="","Falta pieza o escena",IF(D138="","Falta texto o descripción",IF(E138="","Falta idioma",IF(F138="","Falta formato",IF(H138="","Falta responsable",IF(I138="","Falta fecha objetivo",IF(J138="","Falta estado de revisión",IF(M138="","Falta estado de integración",IF(O138="","Falta versión",IF(AND(B138="Subtítulo",OR(F138="PNG",F138="PSD",F138="AI",F138="MOV con alfa",F138="MOGRT")),"Formato incompatible con subtítulo",IF(AND(B138="Grafismo",OR(F138="SRT",F138="VTT",F138="STL")),"Formato incompatible con grafismo",IF(AND(OR(J138="Aprobado",J138="Cambios solicitados"),K138=""),"Falta revisor/a",IF(AND(OR(J138="Aprobado",J138="Cambios solicitados"),L138=""),"Falta fecha de revisión",IF(AND(L138&lt;&gt;"",J138="Pendiente"),"Revisar fecha y estado de revisión",IF(AND(M138="Integrado",N138=""),"Falta fecha de integración",IF(AND(N138&lt;&gt;"",M138&lt;&gt;"Integrado"),"Revisar fecha y estado de integración",IF(AND(L138&lt;&gt;"",I138&lt;&gt;"",L138&gt;I138),"Revisión posterior a la fecha objetivo",IF(AND(N138&lt;&gt;"",L138&lt;&gt;"",N138&lt;L138),"Integración anterior a la revisión","Correcto"))))))))))))))))))))))</f>
        <v/>
      </c>
      <c r="T138" s="27">
        <f>IF(COUNTA(A138:Q138)=0,"",IF(M138="Integrado",1,IF(M138="En pruebas",0.9,IF(J138="Aprobado",0.75,IF(J138="Cambios solicitados",0.6,IF(J138="En revisión",0.5,IF(J138="En preparación",0.25,IF(J138="Pendiente",0,0))))))))</f>
        <v/>
      </c>
    </row>
    <row r="139" ht="30" customHeight="1">
      <c r="A139" s="21" t="n"/>
      <c r="B139" s="22" t="n"/>
      <c r="C139" s="22" t="n"/>
      <c r="D139" s="23" t="n"/>
      <c r="E139" s="22" t="n"/>
      <c r="F139" s="22" t="n"/>
      <c r="G139" s="22" t="n"/>
      <c r="H139" s="22" t="n"/>
      <c r="I139" s="24" t="n"/>
      <c r="J139" s="22" t="n"/>
      <c r="K139" s="22" t="n"/>
      <c r="L139" s="24" t="n"/>
      <c r="M139" s="22" t="n"/>
      <c r="N139" s="24" t="n"/>
      <c r="O139" s="21" t="n"/>
      <c r="P139" s="21" t="n"/>
      <c r="Q139" s="23" t="n"/>
      <c r="R139" s="25">
        <f>IF(COUNTA(A139:Q139)=0,"",IF(I139="","",IF(OR(M139="Integrado",M139="No aplica"),"",I139-TODAY())))</f>
        <v/>
      </c>
      <c r="S139" s="26">
        <f>IF(COUNTA(A139:Q139)=0,"",IF(A139="","Falta ID",IF(COUNTIF($A$8:$A$207,A139)&gt;1,"ID duplicado",IF(B139="","Falta tipo",IF(C139="","Falta pieza o escena",IF(D139="","Falta texto o descripción",IF(E139="","Falta idioma",IF(F139="","Falta formato",IF(H139="","Falta responsable",IF(I139="","Falta fecha objetivo",IF(J139="","Falta estado de revisión",IF(M139="","Falta estado de integración",IF(O139="","Falta versión",IF(AND(B139="Subtítulo",OR(F139="PNG",F139="PSD",F139="AI",F139="MOV con alfa",F139="MOGRT")),"Formato incompatible con subtítulo",IF(AND(B139="Grafismo",OR(F139="SRT",F139="VTT",F139="STL")),"Formato incompatible con grafismo",IF(AND(OR(J139="Aprobado",J139="Cambios solicitados"),K139=""),"Falta revisor/a",IF(AND(OR(J139="Aprobado",J139="Cambios solicitados"),L139=""),"Falta fecha de revisión",IF(AND(L139&lt;&gt;"",J139="Pendiente"),"Revisar fecha y estado de revisión",IF(AND(M139="Integrado",N139=""),"Falta fecha de integración",IF(AND(N139&lt;&gt;"",M139&lt;&gt;"Integrado"),"Revisar fecha y estado de integración",IF(AND(L139&lt;&gt;"",I139&lt;&gt;"",L139&gt;I139),"Revisión posterior a la fecha objetivo",IF(AND(N139&lt;&gt;"",L139&lt;&gt;"",N139&lt;L139),"Integración anterior a la revisión","Correcto"))))))))))))))))))))))</f>
        <v/>
      </c>
      <c r="T139" s="27">
        <f>IF(COUNTA(A139:Q139)=0,"",IF(M139="Integrado",1,IF(M139="En pruebas",0.9,IF(J139="Aprobado",0.75,IF(J139="Cambios solicitados",0.6,IF(J139="En revisión",0.5,IF(J139="En preparación",0.25,IF(J139="Pendiente",0,0))))))))</f>
        <v/>
      </c>
    </row>
    <row r="140" ht="30" customHeight="1">
      <c r="A140" s="21" t="n"/>
      <c r="B140" s="22" t="n"/>
      <c r="C140" s="22" t="n"/>
      <c r="D140" s="23" t="n"/>
      <c r="E140" s="22" t="n"/>
      <c r="F140" s="22" t="n"/>
      <c r="G140" s="22" t="n"/>
      <c r="H140" s="22" t="n"/>
      <c r="I140" s="24" t="n"/>
      <c r="J140" s="22" t="n"/>
      <c r="K140" s="22" t="n"/>
      <c r="L140" s="24" t="n"/>
      <c r="M140" s="22" t="n"/>
      <c r="N140" s="24" t="n"/>
      <c r="O140" s="21" t="n"/>
      <c r="P140" s="21" t="n"/>
      <c r="Q140" s="23" t="n"/>
      <c r="R140" s="25">
        <f>IF(COUNTA(A140:Q140)=0,"",IF(I140="","",IF(OR(M140="Integrado",M140="No aplica"),"",I140-TODAY())))</f>
        <v/>
      </c>
      <c r="S140" s="26">
        <f>IF(COUNTA(A140:Q140)=0,"",IF(A140="","Falta ID",IF(COUNTIF($A$8:$A$207,A140)&gt;1,"ID duplicado",IF(B140="","Falta tipo",IF(C140="","Falta pieza o escena",IF(D140="","Falta texto o descripción",IF(E140="","Falta idioma",IF(F140="","Falta formato",IF(H140="","Falta responsable",IF(I140="","Falta fecha objetivo",IF(J140="","Falta estado de revisión",IF(M140="","Falta estado de integración",IF(O140="","Falta versión",IF(AND(B140="Subtítulo",OR(F140="PNG",F140="PSD",F140="AI",F140="MOV con alfa",F140="MOGRT")),"Formato incompatible con subtítulo",IF(AND(B140="Grafismo",OR(F140="SRT",F140="VTT",F140="STL")),"Formato incompatible con grafismo",IF(AND(OR(J140="Aprobado",J140="Cambios solicitados"),K140=""),"Falta revisor/a",IF(AND(OR(J140="Aprobado",J140="Cambios solicitados"),L140=""),"Falta fecha de revisión",IF(AND(L140&lt;&gt;"",J140="Pendiente"),"Revisar fecha y estado de revisión",IF(AND(M140="Integrado",N140=""),"Falta fecha de integración",IF(AND(N140&lt;&gt;"",M140&lt;&gt;"Integrado"),"Revisar fecha y estado de integración",IF(AND(L140&lt;&gt;"",I140&lt;&gt;"",L140&gt;I140),"Revisión posterior a la fecha objetivo",IF(AND(N140&lt;&gt;"",L140&lt;&gt;"",N140&lt;L140),"Integración anterior a la revisión","Correcto"))))))))))))))))))))))</f>
        <v/>
      </c>
      <c r="T140" s="27">
        <f>IF(COUNTA(A140:Q140)=0,"",IF(M140="Integrado",1,IF(M140="En pruebas",0.9,IF(J140="Aprobado",0.75,IF(J140="Cambios solicitados",0.6,IF(J140="En revisión",0.5,IF(J140="En preparación",0.25,IF(J140="Pendiente",0,0))))))))</f>
        <v/>
      </c>
    </row>
    <row r="141" ht="30" customHeight="1">
      <c r="A141" s="21" t="n"/>
      <c r="B141" s="22" t="n"/>
      <c r="C141" s="22" t="n"/>
      <c r="D141" s="23" t="n"/>
      <c r="E141" s="22" t="n"/>
      <c r="F141" s="22" t="n"/>
      <c r="G141" s="22" t="n"/>
      <c r="H141" s="22" t="n"/>
      <c r="I141" s="24" t="n"/>
      <c r="J141" s="22" t="n"/>
      <c r="K141" s="22" t="n"/>
      <c r="L141" s="24" t="n"/>
      <c r="M141" s="22" t="n"/>
      <c r="N141" s="24" t="n"/>
      <c r="O141" s="21" t="n"/>
      <c r="P141" s="21" t="n"/>
      <c r="Q141" s="23" t="n"/>
      <c r="R141" s="25">
        <f>IF(COUNTA(A141:Q141)=0,"",IF(I141="","",IF(OR(M141="Integrado",M141="No aplica"),"",I141-TODAY())))</f>
        <v/>
      </c>
      <c r="S141" s="26">
        <f>IF(COUNTA(A141:Q141)=0,"",IF(A141="","Falta ID",IF(COUNTIF($A$8:$A$207,A141)&gt;1,"ID duplicado",IF(B141="","Falta tipo",IF(C141="","Falta pieza o escena",IF(D141="","Falta texto o descripción",IF(E141="","Falta idioma",IF(F141="","Falta formato",IF(H141="","Falta responsable",IF(I141="","Falta fecha objetivo",IF(J141="","Falta estado de revisión",IF(M141="","Falta estado de integración",IF(O141="","Falta versión",IF(AND(B141="Subtítulo",OR(F141="PNG",F141="PSD",F141="AI",F141="MOV con alfa",F141="MOGRT")),"Formato incompatible con subtítulo",IF(AND(B141="Grafismo",OR(F141="SRT",F141="VTT",F141="STL")),"Formato incompatible con grafismo",IF(AND(OR(J141="Aprobado",J141="Cambios solicitados"),K141=""),"Falta revisor/a",IF(AND(OR(J141="Aprobado",J141="Cambios solicitados"),L141=""),"Falta fecha de revisión",IF(AND(L141&lt;&gt;"",J141="Pendiente"),"Revisar fecha y estado de revisión",IF(AND(M141="Integrado",N141=""),"Falta fecha de integración",IF(AND(N141&lt;&gt;"",M141&lt;&gt;"Integrado"),"Revisar fecha y estado de integración",IF(AND(L141&lt;&gt;"",I141&lt;&gt;"",L141&gt;I141),"Revisión posterior a la fecha objetivo",IF(AND(N141&lt;&gt;"",L141&lt;&gt;"",N141&lt;L141),"Integración anterior a la revisión","Correcto"))))))))))))))))))))))</f>
        <v/>
      </c>
      <c r="T141" s="27">
        <f>IF(COUNTA(A141:Q141)=0,"",IF(M141="Integrado",1,IF(M141="En pruebas",0.9,IF(J141="Aprobado",0.75,IF(J141="Cambios solicitados",0.6,IF(J141="En revisión",0.5,IF(J141="En preparación",0.25,IF(J141="Pendiente",0,0))))))))</f>
        <v/>
      </c>
    </row>
    <row r="142" ht="30" customHeight="1">
      <c r="A142" s="21" t="n"/>
      <c r="B142" s="22" t="n"/>
      <c r="C142" s="22" t="n"/>
      <c r="D142" s="23" t="n"/>
      <c r="E142" s="22" t="n"/>
      <c r="F142" s="22" t="n"/>
      <c r="G142" s="22" t="n"/>
      <c r="H142" s="22" t="n"/>
      <c r="I142" s="24" t="n"/>
      <c r="J142" s="22" t="n"/>
      <c r="K142" s="22" t="n"/>
      <c r="L142" s="24" t="n"/>
      <c r="M142" s="22" t="n"/>
      <c r="N142" s="24" t="n"/>
      <c r="O142" s="21" t="n"/>
      <c r="P142" s="21" t="n"/>
      <c r="Q142" s="23" t="n"/>
      <c r="R142" s="25">
        <f>IF(COUNTA(A142:Q142)=0,"",IF(I142="","",IF(OR(M142="Integrado",M142="No aplica"),"",I142-TODAY())))</f>
        <v/>
      </c>
      <c r="S142" s="26">
        <f>IF(COUNTA(A142:Q142)=0,"",IF(A142="","Falta ID",IF(COUNTIF($A$8:$A$207,A142)&gt;1,"ID duplicado",IF(B142="","Falta tipo",IF(C142="","Falta pieza o escena",IF(D142="","Falta texto o descripción",IF(E142="","Falta idioma",IF(F142="","Falta formato",IF(H142="","Falta responsable",IF(I142="","Falta fecha objetivo",IF(J142="","Falta estado de revisión",IF(M142="","Falta estado de integración",IF(O142="","Falta versión",IF(AND(B142="Subtítulo",OR(F142="PNG",F142="PSD",F142="AI",F142="MOV con alfa",F142="MOGRT")),"Formato incompatible con subtítulo",IF(AND(B142="Grafismo",OR(F142="SRT",F142="VTT",F142="STL")),"Formato incompatible con grafismo",IF(AND(OR(J142="Aprobado",J142="Cambios solicitados"),K142=""),"Falta revisor/a",IF(AND(OR(J142="Aprobado",J142="Cambios solicitados"),L142=""),"Falta fecha de revisión",IF(AND(L142&lt;&gt;"",J142="Pendiente"),"Revisar fecha y estado de revisión",IF(AND(M142="Integrado",N142=""),"Falta fecha de integración",IF(AND(N142&lt;&gt;"",M142&lt;&gt;"Integrado"),"Revisar fecha y estado de integración",IF(AND(L142&lt;&gt;"",I142&lt;&gt;"",L142&gt;I142),"Revisión posterior a la fecha objetivo",IF(AND(N142&lt;&gt;"",L142&lt;&gt;"",N142&lt;L142),"Integración anterior a la revisión","Correcto"))))))))))))))))))))))</f>
        <v/>
      </c>
      <c r="T142" s="27">
        <f>IF(COUNTA(A142:Q142)=0,"",IF(M142="Integrado",1,IF(M142="En pruebas",0.9,IF(J142="Aprobado",0.75,IF(J142="Cambios solicitados",0.6,IF(J142="En revisión",0.5,IF(J142="En preparación",0.25,IF(J142="Pendiente",0,0))))))))</f>
        <v/>
      </c>
    </row>
    <row r="143" ht="30" customHeight="1">
      <c r="A143" s="21" t="n"/>
      <c r="B143" s="22" t="n"/>
      <c r="C143" s="22" t="n"/>
      <c r="D143" s="23" t="n"/>
      <c r="E143" s="22" t="n"/>
      <c r="F143" s="22" t="n"/>
      <c r="G143" s="22" t="n"/>
      <c r="H143" s="22" t="n"/>
      <c r="I143" s="24" t="n"/>
      <c r="J143" s="22" t="n"/>
      <c r="K143" s="22" t="n"/>
      <c r="L143" s="24" t="n"/>
      <c r="M143" s="22" t="n"/>
      <c r="N143" s="24" t="n"/>
      <c r="O143" s="21" t="n"/>
      <c r="P143" s="21" t="n"/>
      <c r="Q143" s="23" t="n"/>
      <c r="R143" s="25">
        <f>IF(COUNTA(A143:Q143)=0,"",IF(I143="","",IF(OR(M143="Integrado",M143="No aplica"),"",I143-TODAY())))</f>
        <v/>
      </c>
      <c r="S143" s="26">
        <f>IF(COUNTA(A143:Q143)=0,"",IF(A143="","Falta ID",IF(COUNTIF($A$8:$A$207,A143)&gt;1,"ID duplicado",IF(B143="","Falta tipo",IF(C143="","Falta pieza o escena",IF(D143="","Falta texto o descripción",IF(E143="","Falta idioma",IF(F143="","Falta formato",IF(H143="","Falta responsable",IF(I143="","Falta fecha objetivo",IF(J143="","Falta estado de revisión",IF(M143="","Falta estado de integración",IF(O143="","Falta versión",IF(AND(B143="Subtítulo",OR(F143="PNG",F143="PSD",F143="AI",F143="MOV con alfa",F143="MOGRT")),"Formato incompatible con subtítulo",IF(AND(B143="Grafismo",OR(F143="SRT",F143="VTT",F143="STL")),"Formato incompatible con grafismo",IF(AND(OR(J143="Aprobado",J143="Cambios solicitados"),K143=""),"Falta revisor/a",IF(AND(OR(J143="Aprobado",J143="Cambios solicitados"),L143=""),"Falta fecha de revisión",IF(AND(L143&lt;&gt;"",J143="Pendiente"),"Revisar fecha y estado de revisión",IF(AND(M143="Integrado",N143=""),"Falta fecha de integración",IF(AND(N143&lt;&gt;"",M143&lt;&gt;"Integrado"),"Revisar fecha y estado de integración",IF(AND(L143&lt;&gt;"",I143&lt;&gt;"",L143&gt;I143),"Revisión posterior a la fecha objetivo",IF(AND(N143&lt;&gt;"",L143&lt;&gt;"",N143&lt;L143),"Integración anterior a la revisión","Correcto"))))))))))))))))))))))</f>
        <v/>
      </c>
      <c r="T143" s="27">
        <f>IF(COUNTA(A143:Q143)=0,"",IF(M143="Integrado",1,IF(M143="En pruebas",0.9,IF(J143="Aprobado",0.75,IF(J143="Cambios solicitados",0.6,IF(J143="En revisión",0.5,IF(J143="En preparación",0.25,IF(J143="Pendiente",0,0))))))))</f>
        <v/>
      </c>
    </row>
    <row r="144" ht="30" customHeight="1">
      <c r="A144" s="21" t="n"/>
      <c r="B144" s="22" t="n"/>
      <c r="C144" s="22" t="n"/>
      <c r="D144" s="23" t="n"/>
      <c r="E144" s="22" t="n"/>
      <c r="F144" s="22" t="n"/>
      <c r="G144" s="22" t="n"/>
      <c r="H144" s="22" t="n"/>
      <c r="I144" s="24" t="n"/>
      <c r="J144" s="22" t="n"/>
      <c r="K144" s="22" t="n"/>
      <c r="L144" s="24" t="n"/>
      <c r="M144" s="22" t="n"/>
      <c r="N144" s="24" t="n"/>
      <c r="O144" s="21" t="n"/>
      <c r="P144" s="21" t="n"/>
      <c r="Q144" s="23" t="n"/>
      <c r="R144" s="25">
        <f>IF(COUNTA(A144:Q144)=0,"",IF(I144="","",IF(OR(M144="Integrado",M144="No aplica"),"",I144-TODAY())))</f>
        <v/>
      </c>
      <c r="S144" s="26">
        <f>IF(COUNTA(A144:Q144)=0,"",IF(A144="","Falta ID",IF(COUNTIF($A$8:$A$207,A144)&gt;1,"ID duplicado",IF(B144="","Falta tipo",IF(C144="","Falta pieza o escena",IF(D144="","Falta texto o descripción",IF(E144="","Falta idioma",IF(F144="","Falta formato",IF(H144="","Falta responsable",IF(I144="","Falta fecha objetivo",IF(J144="","Falta estado de revisión",IF(M144="","Falta estado de integración",IF(O144="","Falta versión",IF(AND(B144="Subtítulo",OR(F144="PNG",F144="PSD",F144="AI",F144="MOV con alfa",F144="MOGRT")),"Formato incompatible con subtítulo",IF(AND(B144="Grafismo",OR(F144="SRT",F144="VTT",F144="STL")),"Formato incompatible con grafismo",IF(AND(OR(J144="Aprobado",J144="Cambios solicitados"),K144=""),"Falta revisor/a",IF(AND(OR(J144="Aprobado",J144="Cambios solicitados"),L144=""),"Falta fecha de revisión",IF(AND(L144&lt;&gt;"",J144="Pendiente"),"Revisar fecha y estado de revisión",IF(AND(M144="Integrado",N144=""),"Falta fecha de integración",IF(AND(N144&lt;&gt;"",M144&lt;&gt;"Integrado"),"Revisar fecha y estado de integración",IF(AND(L144&lt;&gt;"",I144&lt;&gt;"",L144&gt;I144),"Revisión posterior a la fecha objetivo",IF(AND(N144&lt;&gt;"",L144&lt;&gt;"",N144&lt;L144),"Integración anterior a la revisión","Correcto"))))))))))))))))))))))</f>
        <v/>
      </c>
      <c r="T144" s="27">
        <f>IF(COUNTA(A144:Q144)=0,"",IF(M144="Integrado",1,IF(M144="En pruebas",0.9,IF(J144="Aprobado",0.75,IF(J144="Cambios solicitados",0.6,IF(J144="En revisión",0.5,IF(J144="En preparación",0.25,IF(J144="Pendiente",0,0))))))))</f>
        <v/>
      </c>
    </row>
    <row r="145" ht="30" customHeight="1">
      <c r="A145" s="21" t="n"/>
      <c r="B145" s="22" t="n"/>
      <c r="C145" s="22" t="n"/>
      <c r="D145" s="23" t="n"/>
      <c r="E145" s="22" t="n"/>
      <c r="F145" s="22" t="n"/>
      <c r="G145" s="22" t="n"/>
      <c r="H145" s="22" t="n"/>
      <c r="I145" s="24" t="n"/>
      <c r="J145" s="22" t="n"/>
      <c r="K145" s="22" t="n"/>
      <c r="L145" s="24" t="n"/>
      <c r="M145" s="22" t="n"/>
      <c r="N145" s="24" t="n"/>
      <c r="O145" s="21" t="n"/>
      <c r="P145" s="21" t="n"/>
      <c r="Q145" s="23" t="n"/>
      <c r="R145" s="25">
        <f>IF(COUNTA(A145:Q145)=0,"",IF(I145="","",IF(OR(M145="Integrado",M145="No aplica"),"",I145-TODAY())))</f>
        <v/>
      </c>
      <c r="S145" s="26">
        <f>IF(COUNTA(A145:Q145)=0,"",IF(A145="","Falta ID",IF(COUNTIF($A$8:$A$207,A145)&gt;1,"ID duplicado",IF(B145="","Falta tipo",IF(C145="","Falta pieza o escena",IF(D145="","Falta texto o descripción",IF(E145="","Falta idioma",IF(F145="","Falta formato",IF(H145="","Falta responsable",IF(I145="","Falta fecha objetivo",IF(J145="","Falta estado de revisión",IF(M145="","Falta estado de integración",IF(O145="","Falta versión",IF(AND(B145="Subtítulo",OR(F145="PNG",F145="PSD",F145="AI",F145="MOV con alfa",F145="MOGRT")),"Formato incompatible con subtítulo",IF(AND(B145="Grafismo",OR(F145="SRT",F145="VTT",F145="STL")),"Formato incompatible con grafismo",IF(AND(OR(J145="Aprobado",J145="Cambios solicitados"),K145=""),"Falta revisor/a",IF(AND(OR(J145="Aprobado",J145="Cambios solicitados"),L145=""),"Falta fecha de revisión",IF(AND(L145&lt;&gt;"",J145="Pendiente"),"Revisar fecha y estado de revisión",IF(AND(M145="Integrado",N145=""),"Falta fecha de integración",IF(AND(N145&lt;&gt;"",M145&lt;&gt;"Integrado"),"Revisar fecha y estado de integración",IF(AND(L145&lt;&gt;"",I145&lt;&gt;"",L145&gt;I145),"Revisión posterior a la fecha objetivo",IF(AND(N145&lt;&gt;"",L145&lt;&gt;"",N145&lt;L145),"Integración anterior a la revisión","Correcto"))))))))))))))))))))))</f>
        <v/>
      </c>
      <c r="T145" s="27">
        <f>IF(COUNTA(A145:Q145)=0,"",IF(M145="Integrado",1,IF(M145="En pruebas",0.9,IF(J145="Aprobado",0.75,IF(J145="Cambios solicitados",0.6,IF(J145="En revisión",0.5,IF(J145="En preparación",0.25,IF(J145="Pendiente",0,0))))))))</f>
        <v/>
      </c>
    </row>
    <row r="146" ht="30" customHeight="1">
      <c r="A146" s="21" t="n"/>
      <c r="B146" s="22" t="n"/>
      <c r="C146" s="22" t="n"/>
      <c r="D146" s="23" t="n"/>
      <c r="E146" s="22" t="n"/>
      <c r="F146" s="22" t="n"/>
      <c r="G146" s="22" t="n"/>
      <c r="H146" s="22" t="n"/>
      <c r="I146" s="24" t="n"/>
      <c r="J146" s="22" t="n"/>
      <c r="K146" s="22" t="n"/>
      <c r="L146" s="24" t="n"/>
      <c r="M146" s="22" t="n"/>
      <c r="N146" s="24" t="n"/>
      <c r="O146" s="21" t="n"/>
      <c r="P146" s="21" t="n"/>
      <c r="Q146" s="23" t="n"/>
      <c r="R146" s="25">
        <f>IF(COUNTA(A146:Q146)=0,"",IF(I146="","",IF(OR(M146="Integrado",M146="No aplica"),"",I146-TODAY())))</f>
        <v/>
      </c>
      <c r="S146" s="26">
        <f>IF(COUNTA(A146:Q146)=0,"",IF(A146="","Falta ID",IF(COUNTIF($A$8:$A$207,A146)&gt;1,"ID duplicado",IF(B146="","Falta tipo",IF(C146="","Falta pieza o escena",IF(D146="","Falta texto o descripción",IF(E146="","Falta idioma",IF(F146="","Falta formato",IF(H146="","Falta responsable",IF(I146="","Falta fecha objetivo",IF(J146="","Falta estado de revisión",IF(M146="","Falta estado de integración",IF(O146="","Falta versión",IF(AND(B146="Subtítulo",OR(F146="PNG",F146="PSD",F146="AI",F146="MOV con alfa",F146="MOGRT")),"Formato incompatible con subtítulo",IF(AND(B146="Grafismo",OR(F146="SRT",F146="VTT",F146="STL")),"Formato incompatible con grafismo",IF(AND(OR(J146="Aprobado",J146="Cambios solicitados"),K146=""),"Falta revisor/a",IF(AND(OR(J146="Aprobado",J146="Cambios solicitados"),L146=""),"Falta fecha de revisión",IF(AND(L146&lt;&gt;"",J146="Pendiente"),"Revisar fecha y estado de revisión",IF(AND(M146="Integrado",N146=""),"Falta fecha de integración",IF(AND(N146&lt;&gt;"",M146&lt;&gt;"Integrado"),"Revisar fecha y estado de integración",IF(AND(L146&lt;&gt;"",I146&lt;&gt;"",L146&gt;I146),"Revisión posterior a la fecha objetivo",IF(AND(N146&lt;&gt;"",L146&lt;&gt;"",N146&lt;L146),"Integración anterior a la revisión","Correcto"))))))))))))))))))))))</f>
        <v/>
      </c>
      <c r="T146" s="27">
        <f>IF(COUNTA(A146:Q146)=0,"",IF(M146="Integrado",1,IF(M146="En pruebas",0.9,IF(J146="Aprobado",0.75,IF(J146="Cambios solicitados",0.6,IF(J146="En revisión",0.5,IF(J146="En preparación",0.25,IF(J146="Pendiente",0,0))))))))</f>
        <v/>
      </c>
    </row>
    <row r="147" ht="30" customHeight="1">
      <c r="A147" s="21" t="n"/>
      <c r="B147" s="22" t="n"/>
      <c r="C147" s="22" t="n"/>
      <c r="D147" s="23" t="n"/>
      <c r="E147" s="22" t="n"/>
      <c r="F147" s="22" t="n"/>
      <c r="G147" s="22" t="n"/>
      <c r="H147" s="22" t="n"/>
      <c r="I147" s="24" t="n"/>
      <c r="J147" s="22" t="n"/>
      <c r="K147" s="22" t="n"/>
      <c r="L147" s="24" t="n"/>
      <c r="M147" s="22" t="n"/>
      <c r="N147" s="24" t="n"/>
      <c r="O147" s="21" t="n"/>
      <c r="P147" s="21" t="n"/>
      <c r="Q147" s="23" t="n"/>
      <c r="R147" s="25">
        <f>IF(COUNTA(A147:Q147)=0,"",IF(I147="","",IF(OR(M147="Integrado",M147="No aplica"),"",I147-TODAY())))</f>
        <v/>
      </c>
      <c r="S147" s="26">
        <f>IF(COUNTA(A147:Q147)=0,"",IF(A147="","Falta ID",IF(COUNTIF($A$8:$A$207,A147)&gt;1,"ID duplicado",IF(B147="","Falta tipo",IF(C147="","Falta pieza o escena",IF(D147="","Falta texto o descripción",IF(E147="","Falta idioma",IF(F147="","Falta formato",IF(H147="","Falta responsable",IF(I147="","Falta fecha objetivo",IF(J147="","Falta estado de revisión",IF(M147="","Falta estado de integración",IF(O147="","Falta versión",IF(AND(B147="Subtítulo",OR(F147="PNG",F147="PSD",F147="AI",F147="MOV con alfa",F147="MOGRT")),"Formato incompatible con subtítulo",IF(AND(B147="Grafismo",OR(F147="SRT",F147="VTT",F147="STL")),"Formato incompatible con grafismo",IF(AND(OR(J147="Aprobado",J147="Cambios solicitados"),K147=""),"Falta revisor/a",IF(AND(OR(J147="Aprobado",J147="Cambios solicitados"),L147=""),"Falta fecha de revisión",IF(AND(L147&lt;&gt;"",J147="Pendiente"),"Revisar fecha y estado de revisión",IF(AND(M147="Integrado",N147=""),"Falta fecha de integración",IF(AND(N147&lt;&gt;"",M147&lt;&gt;"Integrado"),"Revisar fecha y estado de integración",IF(AND(L147&lt;&gt;"",I147&lt;&gt;"",L147&gt;I147),"Revisión posterior a la fecha objetivo",IF(AND(N147&lt;&gt;"",L147&lt;&gt;"",N147&lt;L147),"Integración anterior a la revisión","Correcto"))))))))))))))))))))))</f>
        <v/>
      </c>
      <c r="T147" s="27">
        <f>IF(COUNTA(A147:Q147)=0,"",IF(M147="Integrado",1,IF(M147="En pruebas",0.9,IF(J147="Aprobado",0.75,IF(J147="Cambios solicitados",0.6,IF(J147="En revisión",0.5,IF(J147="En preparación",0.25,IF(J147="Pendiente",0,0))))))))</f>
        <v/>
      </c>
    </row>
    <row r="148" ht="30" customHeight="1">
      <c r="A148" s="21" t="n"/>
      <c r="B148" s="22" t="n"/>
      <c r="C148" s="22" t="n"/>
      <c r="D148" s="23" t="n"/>
      <c r="E148" s="22" t="n"/>
      <c r="F148" s="22" t="n"/>
      <c r="G148" s="22" t="n"/>
      <c r="H148" s="22" t="n"/>
      <c r="I148" s="24" t="n"/>
      <c r="J148" s="22" t="n"/>
      <c r="K148" s="22" t="n"/>
      <c r="L148" s="24" t="n"/>
      <c r="M148" s="22" t="n"/>
      <c r="N148" s="24" t="n"/>
      <c r="O148" s="21" t="n"/>
      <c r="P148" s="21" t="n"/>
      <c r="Q148" s="23" t="n"/>
      <c r="R148" s="25">
        <f>IF(COUNTA(A148:Q148)=0,"",IF(I148="","",IF(OR(M148="Integrado",M148="No aplica"),"",I148-TODAY())))</f>
        <v/>
      </c>
      <c r="S148" s="26">
        <f>IF(COUNTA(A148:Q148)=0,"",IF(A148="","Falta ID",IF(COUNTIF($A$8:$A$207,A148)&gt;1,"ID duplicado",IF(B148="","Falta tipo",IF(C148="","Falta pieza o escena",IF(D148="","Falta texto o descripción",IF(E148="","Falta idioma",IF(F148="","Falta formato",IF(H148="","Falta responsable",IF(I148="","Falta fecha objetivo",IF(J148="","Falta estado de revisión",IF(M148="","Falta estado de integración",IF(O148="","Falta versión",IF(AND(B148="Subtítulo",OR(F148="PNG",F148="PSD",F148="AI",F148="MOV con alfa",F148="MOGRT")),"Formato incompatible con subtítulo",IF(AND(B148="Grafismo",OR(F148="SRT",F148="VTT",F148="STL")),"Formato incompatible con grafismo",IF(AND(OR(J148="Aprobado",J148="Cambios solicitados"),K148=""),"Falta revisor/a",IF(AND(OR(J148="Aprobado",J148="Cambios solicitados"),L148=""),"Falta fecha de revisión",IF(AND(L148&lt;&gt;"",J148="Pendiente"),"Revisar fecha y estado de revisión",IF(AND(M148="Integrado",N148=""),"Falta fecha de integración",IF(AND(N148&lt;&gt;"",M148&lt;&gt;"Integrado"),"Revisar fecha y estado de integración",IF(AND(L148&lt;&gt;"",I148&lt;&gt;"",L148&gt;I148),"Revisión posterior a la fecha objetivo",IF(AND(N148&lt;&gt;"",L148&lt;&gt;"",N148&lt;L148),"Integración anterior a la revisión","Correcto"))))))))))))))))))))))</f>
        <v/>
      </c>
      <c r="T148" s="27">
        <f>IF(COUNTA(A148:Q148)=0,"",IF(M148="Integrado",1,IF(M148="En pruebas",0.9,IF(J148="Aprobado",0.75,IF(J148="Cambios solicitados",0.6,IF(J148="En revisión",0.5,IF(J148="En preparación",0.25,IF(J148="Pendiente",0,0))))))))</f>
        <v/>
      </c>
    </row>
    <row r="149" ht="30" customHeight="1">
      <c r="A149" s="21" t="n"/>
      <c r="B149" s="22" t="n"/>
      <c r="C149" s="22" t="n"/>
      <c r="D149" s="23" t="n"/>
      <c r="E149" s="22" t="n"/>
      <c r="F149" s="22" t="n"/>
      <c r="G149" s="22" t="n"/>
      <c r="H149" s="22" t="n"/>
      <c r="I149" s="24" t="n"/>
      <c r="J149" s="22" t="n"/>
      <c r="K149" s="22" t="n"/>
      <c r="L149" s="24" t="n"/>
      <c r="M149" s="22" t="n"/>
      <c r="N149" s="24" t="n"/>
      <c r="O149" s="21" t="n"/>
      <c r="P149" s="21" t="n"/>
      <c r="Q149" s="23" t="n"/>
      <c r="R149" s="25">
        <f>IF(COUNTA(A149:Q149)=0,"",IF(I149="","",IF(OR(M149="Integrado",M149="No aplica"),"",I149-TODAY())))</f>
        <v/>
      </c>
      <c r="S149" s="26">
        <f>IF(COUNTA(A149:Q149)=0,"",IF(A149="","Falta ID",IF(COUNTIF($A$8:$A$207,A149)&gt;1,"ID duplicado",IF(B149="","Falta tipo",IF(C149="","Falta pieza o escena",IF(D149="","Falta texto o descripción",IF(E149="","Falta idioma",IF(F149="","Falta formato",IF(H149="","Falta responsable",IF(I149="","Falta fecha objetivo",IF(J149="","Falta estado de revisión",IF(M149="","Falta estado de integración",IF(O149="","Falta versión",IF(AND(B149="Subtítulo",OR(F149="PNG",F149="PSD",F149="AI",F149="MOV con alfa",F149="MOGRT")),"Formato incompatible con subtítulo",IF(AND(B149="Grafismo",OR(F149="SRT",F149="VTT",F149="STL")),"Formato incompatible con grafismo",IF(AND(OR(J149="Aprobado",J149="Cambios solicitados"),K149=""),"Falta revisor/a",IF(AND(OR(J149="Aprobado",J149="Cambios solicitados"),L149=""),"Falta fecha de revisión",IF(AND(L149&lt;&gt;"",J149="Pendiente"),"Revisar fecha y estado de revisión",IF(AND(M149="Integrado",N149=""),"Falta fecha de integración",IF(AND(N149&lt;&gt;"",M149&lt;&gt;"Integrado"),"Revisar fecha y estado de integración",IF(AND(L149&lt;&gt;"",I149&lt;&gt;"",L149&gt;I149),"Revisión posterior a la fecha objetivo",IF(AND(N149&lt;&gt;"",L149&lt;&gt;"",N149&lt;L149),"Integración anterior a la revisión","Correcto"))))))))))))))))))))))</f>
        <v/>
      </c>
      <c r="T149" s="27">
        <f>IF(COUNTA(A149:Q149)=0,"",IF(M149="Integrado",1,IF(M149="En pruebas",0.9,IF(J149="Aprobado",0.75,IF(J149="Cambios solicitados",0.6,IF(J149="En revisión",0.5,IF(J149="En preparación",0.25,IF(J149="Pendiente",0,0))))))))</f>
        <v/>
      </c>
    </row>
    <row r="150" ht="30" customHeight="1">
      <c r="A150" s="21" t="n"/>
      <c r="B150" s="22" t="n"/>
      <c r="C150" s="22" t="n"/>
      <c r="D150" s="23" t="n"/>
      <c r="E150" s="22" t="n"/>
      <c r="F150" s="22" t="n"/>
      <c r="G150" s="22" t="n"/>
      <c r="H150" s="22" t="n"/>
      <c r="I150" s="24" t="n"/>
      <c r="J150" s="22" t="n"/>
      <c r="K150" s="22" t="n"/>
      <c r="L150" s="24" t="n"/>
      <c r="M150" s="22" t="n"/>
      <c r="N150" s="24" t="n"/>
      <c r="O150" s="21" t="n"/>
      <c r="P150" s="21" t="n"/>
      <c r="Q150" s="23" t="n"/>
      <c r="R150" s="25">
        <f>IF(COUNTA(A150:Q150)=0,"",IF(I150="","",IF(OR(M150="Integrado",M150="No aplica"),"",I150-TODAY())))</f>
        <v/>
      </c>
      <c r="S150" s="26">
        <f>IF(COUNTA(A150:Q150)=0,"",IF(A150="","Falta ID",IF(COUNTIF($A$8:$A$207,A150)&gt;1,"ID duplicado",IF(B150="","Falta tipo",IF(C150="","Falta pieza o escena",IF(D150="","Falta texto o descripción",IF(E150="","Falta idioma",IF(F150="","Falta formato",IF(H150="","Falta responsable",IF(I150="","Falta fecha objetivo",IF(J150="","Falta estado de revisión",IF(M150="","Falta estado de integración",IF(O150="","Falta versión",IF(AND(B150="Subtítulo",OR(F150="PNG",F150="PSD",F150="AI",F150="MOV con alfa",F150="MOGRT")),"Formato incompatible con subtítulo",IF(AND(B150="Grafismo",OR(F150="SRT",F150="VTT",F150="STL")),"Formato incompatible con grafismo",IF(AND(OR(J150="Aprobado",J150="Cambios solicitados"),K150=""),"Falta revisor/a",IF(AND(OR(J150="Aprobado",J150="Cambios solicitados"),L150=""),"Falta fecha de revisión",IF(AND(L150&lt;&gt;"",J150="Pendiente"),"Revisar fecha y estado de revisión",IF(AND(M150="Integrado",N150=""),"Falta fecha de integración",IF(AND(N150&lt;&gt;"",M150&lt;&gt;"Integrado"),"Revisar fecha y estado de integración",IF(AND(L150&lt;&gt;"",I150&lt;&gt;"",L150&gt;I150),"Revisión posterior a la fecha objetivo",IF(AND(N150&lt;&gt;"",L150&lt;&gt;"",N150&lt;L150),"Integración anterior a la revisión","Correcto"))))))))))))))))))))))</f>
        <v/>
      </c>
      <c r="T150" s="27">
        <f>IF(COUNTA(A150:Q150)=0,"",IF(M150="Integrado",1,IF(M150="En pruebas",0.9,IF(J150="Aprobado",0.75,IF(J150="Cambios solicitados",0.6,IF(J150="En revisión",0.5,IF(J150="En preparación",0.25,IF(J150="Pendiente",0,0))))))))</f>
        <v/>
      </c>
    </row>
    <row r="151" ht="30" customHeight="1">
      <c r="A151" s="21" t="n"/>
      <c r="B151" s="22" t="n"/>
      <c r="C151" s="22" t="n"/>
      <c r="D151" s="23" t="n"/>
      <c r="E151" s="22" t="n"/>
      <c r="F151" s="22" t="n"/>
      <c r="G151" s="22" t="n"/>
      <c r="H151" s="22" t="n"/>
      <c r="I151" s="24" t="n"/>
      <c r="J151" s="22" t="n"/>
      <c r="K151" s="22" t="n"/>
      <c r="L151" s="24" t="n"/>
      <c r="M151" s="22" t="n"/>
      <c r="N151" s="24" t="n"/>
      <c r="O151" s="21" t="n"/>
      <c r="P151" s="21" t="n"/>
      <c r="Q151" s="23" t="n"/>
      <c r="R151" s="25">
        <f>IF(COUNTA(A151:Q151)=0,"",IF(I151="","",IF(OR(M151="Integrado",M151="No aplica"),"",I151-TODAY())))</f>
        <v/>
      </c>
      <c r="S151" s="26">
        <f>IF(COUNTA(A151:Q151)=0,"",IF(A151="","Falta ID",IF(COUNTIF($A$8:$A$207,A151)&gt;1,"ID duplicado",IF(B151="","Falta tipo",IF(C151="","Falta pieza o escena",IF(D151="","Falta texto o descripción",IF(E151="","Falta idioma",IF(F151="","Falta formato",IF(H151="","Falta responsable",IF(I151="","Falta fecha objetivo",IF(J151="","Falta estado de revisión",IF(M151="","Falta estado de integración",IF(O151="","Falta versión",IF(AND(B151="Subtítulo",OR(F151="PNG",F151="PSD",F151="AI",F151="MOV con alfa",F151="MOGRT")),"Formato incompatible con subtítulo",IF(AND(B151="Grafismo",OR(F151="SRT",F151="VTT",F151="STL")),"Formato incompatible con grafismo",IF(AND(OR(J151="Aprobado",J151="Cambios solicitados"),K151=""),"Falta revisor/a",IF(AND(OR(J151="Aprobado",J151="Cambios solicitados"),L151=""),"Falta fecha de revisión",IF(AND(L151&lt;&gt;"",J151="Pendiente"),"Revisar fecha y estado de revisión",IF(AND(M151="Integrado",N151=""),"Falta fecha de integración",IF(AND(N151&lt;&gt;"",M151&lt;&gt;"Integrado"),"Revisar fecha y estado de integración",IF(AND(L151&lt;&gt;"",I151&lt;&gt;"",L151&gt;I151),"Revisión posterior a la fecha objetivo",IF(AND(N151&lt;&gt;"",L151&lt;&gt;"",N151&lt;L151),"Integración anterior a la revisión","Correcto"))))))))))))))))))))))</f>
        <v/>
      </c>
      <c r="T151" s="27">
        <f>IF(COUNTA(A151:Q151)=0,"",IF(M151="Integrado",1,IF(M151="En pruebas",0.9,IF(J151="Aprobado",0.75,IF(J151="Cambios solicitados",0.6,IF(J151="En revisión",0.5,IF(J151="En preparación",0.25,IF(J151="Pendiente",0,0))))))))</f>
        <v/>
      </c>
    </row>
    <row r="152" ht="30" customHeight="1">
      <c r="A152" s="21" t="n"/>
      <c r="B152" s="22" t="n"/>
      <c r="C152" s="22" t="n"/>
      <c r="D152" s="23" t="n"/>
      <c r="E152" s="22" t="n"/>
      <c r="F152" s="22" t="n"/>
      <c r="G152" s="22" t="n"/>
      <c r="H152" s="22" t="n"/>
      <c r="I152" s="24" t="n"/>
      <c r="J152" s="22" t="n"/>
      <c r="K152" s="22" t="n"/>
      <c r="L152" s="24" t="n"/>
      <c r="M152" s="22" t="n"/>
      <c r="N152" s="24" t="n"/>
      <c r="O152" s="21" t="n"/>
      <c r="P152" s="21" t="n"/>
      <c r="Q152" s="23" t="n"/>
      <c r="R152" s="25">
        <f>IF(COUNTA(A152:Q152)=0,"",IF(I152="","",IF(OR(M152="Integrado",M152="No aplica"),"",I152-TODAY())))</f>
        <v/>
      </c>
      <c r="S152" s="26">
        <f>IF(COUNTA(A152:Q152)=0,"",IF(A152="","Falta ID",IF(COUNTIF($A$8:$A$207,A152)&gt;1,"ID duplicado",IF(B152="","Falta tipo",IF(C152="","Falta pieza o escena",IF(D152="","Falta texto o descripción",IF(E152="","Falta idioma",IF(F152="","Falta formato",IF(H152="","Falta responsable",IF(I152="","Falta fecha objetivo",IF(J152="","Falta estado de revisión",IF(M152="","Falta estado de integración",IF(O152="","Falta versión",IF(AND(B152="Subtítulo",OR(F152="PNG",F152="PSD",F152="AI",F152="MOV con alfa",F152="MOGRT")),"Formato incompatible con subtítulo",IF(AND(B152="Grafismo",OR(F152="SRT",F152="VTT",F152="STL")),"Formato incompatible con grafismo",IF(AND(OR(J152="Aprobado",J152="Cambios solicitados"),K152=""),"Falta revisor/a",IF(AND(OR(J152="Aprobado",J152="Cambios solicitados"),L152=""),"Falta fecha de revisión",IF(AND(L152&lt;&gt;"",J152="Pendiente"),"Revisar fecha y estado de revisión",IF(AND(M152="Integrado",N152=""),"Falta fecha de integración",IF(AND(N152&lt;&gt;"",M152&lt;&gt;"Integrado"),"Revisar fecha y estado de integración",IF(AND(L152&lt;&gt;"",I152&lt;&gt;"",L152&gt;I152),"Revisión posterior a la fecha objetivo",IF(AND(N152&lt;&gt;"",L152&lt;&gt;"",N152&lt;L152),"Integración anterior a la revisión","Correcto"))))))))))))))))))))))</f>
        <v/>
      </c>
      <c r="T152" s="27">
        <f>IF(COUNTA(A152:Q152)=0,"",IF(M152="Integrado",1,IF(M152="En pruebas",0.9,IF(J152="Aprobado",0.75,IF(J152="Cambios solicitados",0.6,IF(J152="En revisión",0.5,IF(J152="En preparación",0.25,IF(J152="Pendiente",0,0))))))))</f>
        <v/>
      </c>
    </row>
    <row r="153" ht="30" customHeight="1">
      <c r="A153" s="21" t="n"/>
      <c r="B153" s="22" t="n"/>
      <c r="C153" s="22" t="n"/>
      <c r="D153" s="23" t="n"/>
      <c r="E153" s="22" t="n"/>
      <c r="F153" s="22" t="n"/>
      <c r="G153" s="22" t="n"/>
      <c r="H153" s="22" t="n"/>
      <c r="I153" s="24" t="n"/>
      <c r="J153" s="22" t="n"/>
      <c r="K153" s="22" t="n"/>
      <c r="L153" s="24" t="n"/>
      <c r="M153" s="22" t="n"/>
      <c r="N153" s="24" t="n"/>
      <c r="O153" s="21" t="n"/>
      <c r="P153" s="21" t="n"/>
      <c r="Q153" s="23" t="n"/>
      <c r="R153" s="25">
        <f>IF(COUNTA(A153:Q153)=0,"",IF(I153="","",IF(OR(M153="Integrado",M153="No aplica"),"",I153-TODAY())))</f>
        <v/>
      </c>
      <c r="S153" s="26">
        <f>IF(COUNTA(A153:Q153)=0,"",IF(A153="","Falta ID",IF(COUNTIF($A$8:$A$207,A153)&gt;1,"ID duplicado",IF(B153="","Falta tipo",IF(C153="","Falta pieza o escena",IF(D153="","Falta texto o descripción",IF(E153="","Falta idioma",IF(F153="","Falta formato",IF(H153="","Falta responsable",IF(I153="","Falta fecha objetivo",IF(J153="","Falta estado de revisión",IF(M153="","Falta estado de integración",IF(O153="","Falta versión",IF(AND(B153="Subtítulo",OR(F153="PNG",F153="PSD",F153="AI",F153="MOV con alfa",F153="MOGRT")),"Formato incompatible con subtítulo",IF(AND(B153="Grafismo",OR(F153="SRT",F153="VTT",F153="STL")),"Formato incompatible con grafismo",IF(AND(OR(J153="Aprobado",J153="Cambios solicitados"),K153=""),"Falta revisor/a",IF(AND(OR(J153="Aprobado",J153="Cambios solicitados"),L153=""),"Falta fecha de revisión",IF(AND(L153&lt;&gt;"",J153="Pendiente"),"Revisar fecha y estado de revisión",IF(AND(M153="Integrado",N153=""),"Falta fecha de integración",IF(AND(N153&lt;&gt;"",M153&lt;&gt;"Integrado"),"Revisar fecha y estado de integración",IF(AND(L153&lt;&gt;"",I153&lt;&gt;"",L153&gt;I153),"Revisión posterior a la fecha objetivo",IF(AND(N153&lt;&gt;"",L153&lt;&gt;"",N153&lt;L153),"Integración anterior a la revisión","Correcto"))))))))))))))))))))))</f>
        <v/>
      </c>
      <c r="T153" s="27">
        <f>IF(COUNTA(A153:Q153)=0,"",IF(M153="Integrado",1,IF(M153="En pruebas",0.9,IF(J153="Aprobado",0.75,IF(J153="Cambios solicitados",0.6,IF(J153="En revisión",0.5,IF(J153="En preparación",0.25,IF(J153="Pendiente",0,0))))))))</f>
        <v/>
      </c>
    </row>
    <row r="154" ht="30" customHeight="1">
      <c r="A154" s="21" t="n"/>
      <c r="B154" s="22" t="n"/>
      <c r="C154" s="22" t="n"/>
      <c r="D154" s="23" t="n"/>
      <c r="E154" s="22" t="n"/>
      <c r="F154" s="22" t="n"/>
      <c r="G154" s="22" t="n"/>
      <c r="H154" s="22" t="n"/>
      <c r="I154" s="24" t="n"/>
      <c r="J154" s="22" t="n"/>
      <c r="K154" s="22" t="n"/>
      <c r="L154" s="24" t="n"/>
      <c r="M154" s="22" t="n"/>
      <c r="N154" s="24" t="n"/>
      <c r="O154" s="21" t="n"/>
      <c r="P154" s="21" t="n"/>
      <c r="Q154" s="23" t="n"/>
      <c r="R154" s="25">
        <f>IF(COUNTA(A154:Q154)=0,"",IF(I154="","",IF(OR(M154="Integrado",M154="No aplica"),"",I154-TODAY())))</f>
        <v/>
      </c>
      <c r="S154" s="26">
        <f>IF(COUNTA(A154:Q154)=0,"",IF(A154="","Falta ID",IF(COUNTIF($A$8:$A$207,A154)&gt;1,"ID duplicado",IF(B154="","Falta tipo",IF(C154="","Falta pieza o escena",IF(D154="","Falta texto o descripción",IF(E154="","Falta idioma",IF(F154="","Falta formato",IF(H154="","Falta responsable",IF(I154="","Falta fecha objetivo",IF(J154="","Falta estado de revisión",IF(M154="","Falta estado de integración",IF(O154="","Falta versión",IF(AND(B154="Subtítulo",OR(F154="PNG",F154="PSD",F154="AI",F154="MOV con alfa",F154="MOGRT")),"Formato incompatible con subtítulo",IF(AND(B154="Grafismo",OR(F154="SRT",F154="VTT",F154="STL")),"Formato incompatible con grafismo",IF(AND(OR(J154="Aprobado",J154="Cambios solicitados"),K154=""),"Falta revisor/a",IF(AND(OR(J154="Aprobado",J154="Cambios solicitados"),L154=""),"Falta fecha de revisión",IF(AND(L154&lt;&gt;"",J154="Pendiente"),"Revisar fecha y estado de revisión",IF(AND(M154="Integrado",N154=""),"Falta fecha de integración",IF(AND(N154&lt;&gt;"",M154&lt;&gt;"Integrado"),"Revisar fecha y estado de integración",IF(AND(L154&lt;&gt;"",I154&lt;&gt;"",L154&gt;I154),"Revisión posterior a la fecha objetivo",IF(AND(N154&lt;&gt;"",L154&lt;&gt;"",N154&lt;L154),"Integración anterior a la revisión","Correcto"))))))))))))))))))))))</f>
        <v/>
      </c>
      <c r="T154" s="27">
        <f>IF(COUNTA(A154:Q154)=0,"",IF(M154="Integrado",1,IF(M154="En pruebas",0.9,IF(J154="Aprobado",0.75,IF(J154="Cambios solicitados",0.6,IF(J154="En revisión",0.5,IF(J154="En preparación",0.25,IF(J154="Pendiente",0,0))))))))</f>
        <v/>
      </c>
    </row>
    <row r="155" ht="30" customHeight="1">
      <c r="A155" s="21" t="n"/>
      <c r="B155" s="22" t="n"/>
      <c r="C155" s="22" t="n"/>
      <c r="D155" s="23" t="n"/>
      <c r="E155" s="22" t="n"/>
      <c r="F155" s="22" t="n"/>
      <c r="G155" s="22" t="n"/>
      <c r="H155" s="22" t="n"/>
      <c r="I155" s="24" t="n"/>
      <c r="J155" s="22" t="n"/>
      <c r="K155" s="22" t="n"/>
      <c r="L155" s="24" t="n"/>
      <c r="M155" s="22" t="n"/>
      <c r="N155" s="24" t="n"/>
      <c r="O155" s="21" t="n"/>
      <c r="P155" s="21" t="n"/>
      <c r="Q155" s="23" t="n"/>
      <c r="R155" s="25">
        <f>IF(COUNTA(A155:Q155)=0,"",IF(I155="","",IF(OR(M155="Integrado",M155="No aplica"),"",I155-TODAY())))</f>
        <v/>
      </c>
      <c r="S155" s="26">
        <f>IF(COUNTA(A155:Q155)=0,"",IF(A155="","Falta ID",IF(COUNTIF($A$8:$A$207,A155)&gt;1,"ID duplicado",IF(B155="","Falta tipo",IF(C155="","Falta pieza o escena",IF(D155="","Falta texto o descripción",IF(E155="","Falta idioma",IF(F155="","Falta formato",IF(H155="","Falta responsable",IF(I155="","Falta fecha objetivo",IF(J155="","Falta estado de revisión",IF(M155="","Falta estado de integración",IF(O155="","Falta versión",IF(AND(B155="Subtítulo",OR(F155="PNG",F155="PSD",F155="AI",F155="MOV con alfa",F155="MOGRT")),"Formato incompatible con subtítulo",IF(AND(B155="Grafismo",OR(F155="SRT",F155="VTT",F155="STL")),"Formato incompatible con grafismo",IF(AND(OR(J155="Aprobado",J155="Cambios solicitados"),K155=""),"Falta revisor/a",IF(AND(OR(J155="Aprobado",J155="Cambios solicitados"),L155=""),"Falta fecha de revisión",IF(AND(L155&lt;&gt;"",J155="Pendiente"),"Revisar fecha y estado de revisión",IF(AND(M155="Integrado",N155=""),"Falta fecha de integración",IF(AND(N155&lt;&gt;"",M155&lt;&gt;"Integrado"),"Revisar fecha y estado de integración",IF(AND(L155&lt;&gt;"",I155&lt;&gt;"",L155&gt;I155),"Revisión posterior a la fecha objetivo",IF(AND(N155&lt;&gt;"",L155&lt;&gt;"",N155&lt;L155),"Integración anterior a la revisión","Correcto"))))))))))))))))))))))</f>
        <v/>
      </c>
      <c r="T155" s="27">
        <f>IF(COUNTA(A155:Q155)=0,"",IF(M155="Integrado",1,IF(M155="En pruebas",0.9,IF(J155="Aprobado",0.75,IF(J155="Cambios solicitados",0.6,IF(J155="En revisión",0.5,IF(J155="En preparación",0.25,IF(J155="Pendiente",0,0))))))))</f>
        <v/>
      </c>
    </row>
    <row r="156" ht="30" customHeight="1">
      <c r="A156" s="21" t="n"/>
      <c r="B156" s="22" t="n"/>
      <c r="C156" s="22" t="n"/>
      <c r="D156" s="23" t="n"/>
      <c r="E156" s="22" t="n"/>
      <c r="F156" s="22" t="n"/>
      <c r="G156" s="22" t="n"/>
      <c r="H156" s="22" t="n"/>
      <c r="I156" s="24" t="n"/>
      <c r="J156" s="22" t="n"/>
      <c r="K156" s="22" t="n"/>
      <c r="L156" s="24" t="n"/>
      <c r="M156" s="22" t="n"/>
      <c r="N156" s="24" t="n"/>
      <c r="O156" s="21" t="n"/>
      <c r="P156" s="21" t="n"/>
      <c r="Q156" s="23" t="n"/>
      <c r="R156" s="25">
        <f>IF(COUNTA(A156:Q156)=0,"",IF(I156="","",IF(OR(M156="Integrado",M156="No aplica"),"",I156-TODAY())))</f>
        <v/>
      </c>
      <c r="S156" s="26">
        <f>IF(COUNTA(A156:Q156)=0,"",IF(A156="","Falta ID",IF(COUNTIF($A$8:$A$207,A156)&gt;1,"ID duplicado",IF(B156="","Falta tipo",IF(C156="","Falta pieza o escena",IF(D156="","Falta texto o descripción",IF(E156="","Falta idioma",IF(F156="","Falta formato",IF(H156="","Falta responsable",IF(I156="","Falta fecha objetivo",IF(J156="","Falta estado de revisión",IF(M156="","Falta estado de integración",IF(O156="","Falta versión",IF(AND(B156="Subtítulo",OR(F156="PNG",F156="PSD",F156="AI",F156="MOV con alfa",F156="MOGRT")),"Formato incompatible con subtítulo",IF(AND(B156="Grafismo",OR(F156="SRT",F156="VTT",F156="STL")),"Formato incompatible con grafismo",IF(AND(OR(J156="Aprobado",J156="Cambios solicitados"),K156=""),"Falta revisor/a",IF(AND(OR(J156="Aprobado",J156="Cambios solicitados"),L156=""),"Falta fecha de revisión",IF(AND(L156&lt;&gt;"",J156="Pendiente"),"Revisar fecha y estado de revisión",IF(AND(M156="Integrado",N156=""),"Falta fecha de integración",IF(AND(N156&lt;&gt;"",M156&lt;&gt;"Integrado"),"Revisar fecha y estado de integración",IF(AND(L156&lt;&gt;"",I156&lt;&gt;"",L156&gt;I156),"Revisión posterior a la fecha objetivo",IF(AND(N156&lt;&gt;"",L156&lt;&gt;"",N156&lt;L156),"Integración anterior a la revisión","Correcto"))))))))))))))))))))))</f>
        <v/>
      </c>
      <c r="T156" s="27">
        <f>IF(COUNTA(A156:Q156)=0,"",IF(M156="Integrado",1,IF(M156="En pruebas",0.9,IF(J156="Aprobado",0.75,IF(J156="Cambios solicitados",0.6,IF(J156="En revisión",0.5,IF(J156="En preparación",0.25,IF(J156="Pendiente",0,0))))))))</f>
        <v/>
      </c>
    </row>
    <row r="157" ht="30" customHeight="1">
      <c r="A157" s="21" t="n"/>
      <c r="B157" s="22" t="n"/>
      <c r="C157" s="22" t="n"/>
      <c r="D157" s="23" t="n"/>
      <c r="E157" s="22" t="n"/>
      <c r="F157" s="22" t="n"/>
      <c r="G157" s="22" t="n"/>
      <c r="H157" s="22" t="n"/>
      <c r="I157" s="24" t="n"/>
      <c r="J157" s="22" t="n"/>
      <c r="K157" s="22" t="n"/>
      <c r="L157" s="24" t="n"/>
      <c r="M157" s="22" t="n"/>
      <c r="N157" s="24" t="n"/>
      <c r="O157" s="21" t="n"/>
      <c r="P157" s="21" t="n"/>
      <c r="Q157" s="23" t="n"/>
      <c r="R157" s="25">
        <f>IF(COUNTA(A157:Q157)=0,"",IF(I157="","",IF(OR(M157="Integrado",M157="No aplica"),"",I157-TODAY())))</f>
        <v/>
      </c>
      <c r="S157" s="26">
        <f>IF(COUNTA(A157:Q157)=0,"",IF(A157="","Falta ID",IF(COUNTIF($A$8:$A$207,A157)&gt;1,"ID duplicado",IF(B157="","Falta tipo",IF(C157="","Falta pieza o escena",IF(D157="","Falta texto o descripción",IF(E157="","Falta idioma",IF(F157="","Falta formato",IF(H157="","Falta responsable",IF(I157="","Falta fecha objetivo",IF(J157="","Falta estado de revisión",IF(M157="","Falta estado de integración",IF(O157="","Falta versión",IF(AND(B157="Subtítulo",OR(F157="PNG",F157="PSD",F157="AI",F157="MOV con alfa",F157="MOGRT")),"Formato incompatible con subtítulo",IF(AND(B157="Grafismo",OR(F157="SRT",F157="VTT",F157="STL")),"Formato incompatible con grafismo",IF(AND(OR(J157="Aprobado",J157="Cambios solicitados"),K157=""),"Falta revisor/a",IF(AND(OR(J157="Aprobado",J157="Cambios solicitados"),L157=""),"Falta fecha de revisión",IF(AND(L157&lt;&gt;"",J157="Pendiente"),"Revisar fecha y estado de revisión",IF(AND(M157="Integrado",N157=""),"Falta fecha de integración",IF(AND(N157&lt;&gt;"",M157&lt;&gt;"Integrado"),"Revisar fecha y estado de integración",IF(AND(L157&lt;&gt;"",I157&lt;&gt;"",L157&gt;I157),"Revisión posterior a la fecha objetivo",IF(AND(N157&lt;&gt;"",L157&lt;&gt;"",N157&lt;L157),"Integración anterior a la revisión","Correcto"))))))))))))))))))))))</f>
        <v/>
      </c>
      <c r="T157" s="27">
        <f>IF(COUNTA(A157:Q157)=0,"",IF(M157="Integrado",1,IF(M157="En pruebas",0.9,IF(J157="Aprobado",0.75,IF(J157="Cambios solicitados",0.6,IF(J157="En revisión",0.5,IF(J157="En preparación",0.25,IF(J157="Pendiente",0,0))))))))</f>
        <v/>
      </c>
    </row>
    <row r="158" ht="30" customHeight="1">
      <c r="A158" s="21" t="n"/>
      <c r="B158" s="22" t="n"/>
      <c r="C158" s="22" t="n"/>
      <c r="D158" s="23" t="n"/>
      <c r="E158" s="22" t="n"/>
      <c r="F158" s="22" t="n"/>
      <c r="G158" s="22" t="n"/>
      <c r="H158" s="22" t="n"/>
      <c r="I158" s="24" t="n"/>
      <c r="J158" s="22" t="n"/>
      <c r="K158" s="22" t="n"/>
      <c r="L158" s="24" t="n"/>
      <c r="M158" s="22" t="n"/>
      <c r="N158" s="24" t="n"/>
      <c r="O158" s="21" t="n"/>
      <c r="P158" s="21" t="n"/>
      <c r="Q158" s="23" t="n"/>
      <c r="R158" s="25">
        <f>IF(COUNTA(A158:Q158)=0,"",IF(I158="","",IF(OR(M158="Integrado",M158="No aplica"),"",I158-TODAY())))</f>
        <v/>
      </c>
      <c r="S158" s="26">
        <f>IF(COUNTA(A158:Q158)=0,"",IF(A158="","Falta ID",IF(COUNTIF($A$8:$A$207,A158)&gt;1,"ID duplicado",IF(B158="","Falta tipo",IF(C158="","Falta pieza o escena",IF(D158="","Falta texto o descripción",IF(E158="","Falta idioma",IF(F158="","Falta formato",IF(H158="","Falta responsable",IF(I158="","Falta fecha objetivo",IF(J158="","Falta estado de revisión",IF(M158="","Falta estado de integración",IF(O158="","Falta versión",IF(AND(B158="Subtítulo",OR(F158="PNG",F158="PSD",F158="AI",F158="MOV con alfa",F158="MOGRT")),"Formato incompatible con subtítulo",IF(AND(B158="Grafismo",OR(F158="SRT",F158="VTT",F158="STL")),"Formato incompatible con grafismo",IF(AND(OR(J158="Aprobado",J158="Cambios solicitados"),K158=""),"Falta revisor/a",IF(AND(OR(J158="Aprobado",J158="Cambios solicitados"),L158=""),"Falta fecha de revisión",IF(AND(L158&lt;&gt;"",J158="Pendiente"),"Revisar fecha y estado de revisión",IF(AND(M158="Integrado",N158=""),"Falta fecha de integración",IF(AND(N158&lt;&gt;"",M158&lt;&gt;"Integrado"),"Revisar fecha y estado de integración",IF(AND(L158&lt;&gt;"",I158&lt;&gt;"",L158&gt;I158),"Revisión posterior a la fecha objetivo",IF(AND(N158&lt;&gt;"",L158&lt;&gt;"",N158&lt;L158),"Integración anterior a la revisión","Correcto"))))))))))))))))))))))</f>
        <v/>
      </c>
      <c r="T158" s="27">
        <f>IF(COUNTA(A158:Q158)=0,"",IF(M158="Integrado",1,IF(M158="En pruebas",0.9,IF(J158="Aprobado",0.75,IF(J158="Cambios solicitados",0.6,IF(J158="En revisión",0.5,IF(J158="En preparación",0.25,IF(J158="Pendiente",0,0))))))))</f>
        <v/>
      </c>
    </row>
    <row r="159" ht="30" customHeight="1">
      <c r="A159" s="21" t="n"/>
      <c r="B159" s="22" t="n"/>
      <c r="C159" s="22" t="n"/>
      <c r="D159" s="23" t="n"/>
      <c r="E159" s="22" t="n"/>
      <c r="F159" s="22" t="n"/>
      <c r="G159" s="22" t="n"/>
      <c r="H159" s="22" t="n"/>
      <c r="I159" s="24" t="n"/>
      <c r="J159" s="22" t="n"/>
      <c r="K159" s="22" t="n"/>
      <c r="L159" s="24" t="n"/>
      <c r="M159" s="22" t="n"/>
      <c r="N159" s="24" t="n"/>
      <c r="O159" s="21" t="n"/>
      <c r="P159" s="21" t="n"/>
      <c r="Q159" s="23" t="n"/>
      <c r="R159" s="25">
        <f>IF(COUNTA(A159:Q159)=0,"",IF(I159="","",IF(OR(M159="Integrado",M159="No aplica"),"",I159-TODAY())))</f>
        <v/>
      </c>
      <c r="S159" s="26">
        <f>IF(COUNTA(A159:Q159)=0,"",IF(A159="","Falta ID",IF(COUNTIF($A$8:$A$207,A159)&gt;1,"ID duplicado",IF(B159="","Falta tipo",IF(C159="","Falta pieza o escena",IF(D159="","Falta texto o descripción",IF(E159="","Falta idioma",IF(F159="","Falta formato",IF(H159="","Falta responsable",IF(I159="","Falta fecha objetivo",IF(J159="","Falta estado de revisión",IF(M159="","Falta estado de integración",IF(O159="","Falta versión",IF(AND(B159="Subtítulo",OR(F159="PNG",F159="PSD",F159="AI",F159="MOV con alfa",F159="MOGRT")),"Formato incompatible con subtítulo",IF(AND(B159="Grafismo",OR(F159="SRT",F159="VTT",F159="STL")),"Formato incompatible con grafismo",IF(AND(OR(J159="Aprobado",J159="Cambios solicitados"),K159=""),"Falta revisor/a",IF(AND(OR(J159="Aprobado",J159="Cambios solicitados"),L159=""),"Falta fecha de revisión",IF(AND(L159&lt;&gt;"",J159="Pendiente"),"Revisar fecha y estado de revisión",IF(AND(M159="Integrado",N159=""),"Falta fecha de integración",IF(AND(N159&lt;&gt;"",M159&lt;&gt;"Integrado"),"Revisar fecha y estado de integración",IF(AND(L159&lt;&gt;"",I159&lt;&gt;"",L159&gt;I159),"Revisión posterior a la fecha objetivo",IF(AND(N159&lt;&gt;"",L159&lt;&gt;"",N159&lt;L159),"Integración anterior a la revisión","Correcto"))))))))))))))))))))))</f>
        <v/>
      </c>
      <c r="T159" s="27">
        <f>IF(COUNTA(A159:Q159)=0,"",IF(M159="Integrado",1,IF(M159="En pruebas",0.9,IF(J159="Aprobado",0.75,IF(J159="Cambios solicitados",0.6,IF(J159="En revisión",0.5,IF(J159="En preparación",0.25,IF(J159="Pendiente",0,0))))))))</f>
        <v/>
      </c>
    </row>
    <row r="160" ht="30" customHeight="1">
      <c r="A160" s="21" t="n"/>
      <c r="B160" s="22" t="n"/>
      <c r="C160" s="22" t="n"/>
      <c r="D160" s="23" t="n"/>
      <c r="E160" s="22" t="n"/>
      <c r="F160" s="22" t="n"/>
      <c r="G160" s="22" t="n"/>
      <c r="H160" s="22" t="n"/>
      <c r="I160" s="24" t="n"/>
      <c r="J160" s="22" t="n"/>
      <c r="K160" s="22" t="n"/>
      <c r="L160" s="24" t="n"/>
      <c r="M160" s="22" t="n"/>
      <c r="N160" s="24" t="n"/>
      <c r="O160" s="21" t="n"/>
      <c r="P160" s="21" t="n"/>
      <c r="Q160" s="23" t="n"/>
      <c r="R160" s="25">
        <f>IF(COUNTA(A160:Q160)=0,"",IF(I160="","",IF(OR(M160="Integrado",M160="No aplica"),"",I160-TODAY())))</f>
        <v/>
      </c>
      <c r="S160" s="26">
        <f>IF(COUNTA(A160:Q160)=0,"",IF(A160="","Falta ID",IF(COUNTIF($A$8:$A$207,A160)&gt;1,"ID duplicado",IF(B160="","Falta tipo",IF(C160="","Falta pieza o escena",IF(D160="","Falta texto o descripción",IF(E160="","Falta idioma",IF(F160="","Falta formato",IF(H160="","Falta responsable",IF(I160="","Falta fecha objetivo",IF(J160="","Falta estado de revisión",IF(M160="","Falta estado de integración",IF(O160="","Falta versión",IF(AND(B160="Subtítulo",OR(F160="PNG",F160="PSD",F160="AI",F160="MOV con alfa",F160="MOGRT")),"Formato incompatible con subtítulo",IF(AND(B160="Grafismo",OR(F160="SRT",F160="VTT",F160="STL")),"Formato incompatible con grafismo",IF(AND(OR(J160="Aprobado",J160="Cambios solicitados"),K160=""),"Falta revisor/a",IF(AND(OR(J160="Aprobado",J160="Cambios solicitados"),L160=""),"Falta fecha de revisión",IF(AND(L160&lt;&gt;"",J160="Pendiente"),"Revisar fecha y estado de revisión",IF(AND(M160="Integrado",N160=""),"Falta fecha de integración",IF(AND(N160&lt;&gt;"",M160&lt;&gt;"Integrado"),"Revisar fecha y estado de integración",IF(AND(L160&lt;&gt;"",I160&lt;&gt;"",L160&gt;I160),"Revisión posterior a la fecha objetivo",IF(AND(N160&lt;&gt;"",L160&lt;&gt;"",N160&lt;L160),"Integración anterior a la revisión","Correcto"))))))))))))))))))))))</f>
        <v/>
      </c>
      <c r="T160" s="27">
        <f>IF(COUNTA(A160:Q160)=0,"",IF(M160="Integrado",1,IF(M160="En pruebas",0.9,IF(J160="Aprobado",0.75,IF(J160="Cambios solicitados",0.6,IF(J160="En revisión",0.5,IF(J160="En preparación",0.25,IF(J160="Pendiente",0,0))))))))</f>
        <v/>
      </c>
    </row>
    <row r="161" ht="30" customHeight="1">
      <c r="A161" s="21" t="n"/>
      <c r="B161" s="22" t="n"/>
      <c r="C161" s="22" t="n"/>
      <c r="D161" s="23" t="n"/>
      <c r="E161" s="22" t="n"/>
      <c r="F161" s="22" t="n"/>
      <c r="G161" s="22" t="n"/>
      <c r="H161" s="22" t="n"/>
      <c r="I161" s="24" t="n"/>
      <c r="J161" s="22" t="n"/>
      <c r="K161" s="22" t="n"/>
      <c r="L161" s="24" t="n"/>
      <c r="M161" s="22" t="n"/>
      <c r="N161" s="24" t="n"/>
      <c r="O161" s="21" t="n"/>
      <c r="P161" s="21" t="n"/>
      <c r="Q161" s="23" t="n"/>
      <c r="R161" s="25">
        <f>IF(COUNTA(A161:Q161)=0,"",IF(I161="","",IF(OR(M161="Integrado",M161="No aplica"),"",I161-TODAY())))</f>
        <v/>
      </c>
      <c r="S161" s="26">
        <f>IF(COUNTA(A161:Q161)=0,"",IF(A161="","Falta ID",IF(COUNTIF($A$8:$A$207,A161)&gt;1,"ID duplicado",IF(B161="","Falta tipo",IF(C161="","Falta pieza o escena",IF(D161="","Falta texto o descripción",IF(E161="","Falta idioma",IF(F161="","Falta formato",IF(H161="","Falta responsable",IF(I161="","Falta fecha objetivo",IF(J161="","Falta estado de revisión",IF(M161="","Falta estado de integración",IF(O161="","Falta versión",IF(AND(B161="Subtítulo",OR(F161="PNG",F161="PSD",F161="AI",F161="MOV con alfa",F161="MOGRT")),"Formato incompatible con subtítulo",IF(AND(B161="Grafismo",OR(F161="SRT",F161="VTT",F161="STL")),"Formato incompatible con grafismo",IF(AND(OR(J161="Aprobado",J161="Cambios solicitados"),K161=""),"Falta revisor/a",IF(AND(OR(J161="Aprobado",J161="Cambios solicitados"),L161=""),"Falta fecha de revisión",IF(AND(L161&lt;&gt;"",J161="Pendiente"),"Revisar fecha y estado de revisión",IF(AND(M161="Integrado",N161=""),"Falta fecha de integración",IF(AND(N161&lt;&gt;"",M161&lt;&gt;"Integrado"),"Revisar fecha y estado de integración",IF(AND(L161&lt;&gt;"",I161&lt;&gt;"",L161&gt;I161),"Revisión posterior a la fecha objetivo",IF(AND(N161&lt;&gt;"",L161&lt;&gt;"",N161&lt;L161),"Integración anterior a la revisión","Correcto"))))))))))))))))))))))</f>
        <v/>
      </c>
      <c r="T161" s="27">
        <f>IF(COUNTA(A161:Q161)=0,"",IF(M161="Integrado",1,IF(M161="En pruebas",0.9,IF(J161="Aprobado",0.75,IF(J161="Cambios solicitados",0.6,IF(J161="En revisión",0.5,IF(J161="En preparación",0.25,IF(J161="Pendiente",0,0))))))))</f>
        <v/>
      </c>
    </row>
    <row r="162" ht="30" customHeight="1">
      <c r="A162" s="21" t="n"/>
      <c r="B162" s="22" t="n"/>
      <c r="C162" s="22" t="n"/>
      <c r="D162" s="23" t="n"/>
      <c r="E162" s="22" t="n"/>
      <c r="F162" s="22" t="n"/>
      <c r="G162" s="22" t="n"/>
      <c r="H162" s="22" t="n"/>
      <c r="I162" s="24" t="n"/>
      <c r="J162" s="22" t="n"/>
      <c r="K162" s="22" t="n"/>
      <c r="L162" s="24" t="n"/>
      <c r="M162" s="22" t="n"/>
      <c r="N162" s="24" t="n"/>
      <c r="O162" s="21" t="n"/>
      <c r="P162" s="21" t="n"/>
      <c r="Q162" s="23" t="n"/>
      <c r="R162" s="25">
        <f>IF(COUNTA(A162:Q162)=0,"",IF(I162="","",IF(OR(M162="Integrado",M162="No aplica"),"",I162-TODAY())))</f>
        <v/>
      </c>
      <c r="S162" s="26">
        <f>IF(COUNTA(A162:Q162)=0,"",IF(A162="","Falta ID",IF(COUNTIF($A$8:$A$207,A162)&gt;1,"ID duplicado",IF(B162="","Falta tipo",IF(C162="","Falta pieza o escena",IF(D162="","Falta texto o descripción",IF(E162="","Falta idioma",IF(F162="","Falta formato",IF(H162="","Falta responsable",IF(I162="","Falta fecha objetivo",IF(J162="","Falta estado de revisión",IF(M162="","Falta estado de integración",IF(O162="","Falta versión",IF(AND(B162="Subtítulo",OR(F162="PNG",F162="PSD",F162="AI",F162="MOV con alfa",F162="MOGRT")),"Formato incompatible con subtítulo",IF(AND(B162="Grafismo",OR(F162="SRT",F162="VTT",F162="STL")),"Formato incompatible con grafismo",IF(AND(OR(J162="Aprobado",J162="Cambios solicitados"),K162=""),"Falta revisor/a",IF(AND(OR(J162="Aprobado",J162="Cambios solicitados"),L162=""),"Falta fecha de revisión",IF(AND(L162&lt;&gt;"",J162="Pendiente"),"Revisar fecha y estado de revisión",IF(AND(M162="Integrado",N162=""),"Falta fecha de integración",IF(AND(N162&lt;&gt;"",M162&lt;&gt;"Integrado"),"Revisar fecha y estado de integración",IF(AND(L162&lt;&gt;"",I162&lt;&gt;"",L162&gt;I162),"Revisión posterior a la fecha objetivo",IF(AND(N162&lt;&gt;"",L162&lt;&gt;"",N162&lt;L162),"Integración anterior a la revisión","Correcto"))))))))))))))))))))))</f>
        <v/>
      </c>
      <c r="T162" s="27">
        <f>IF(COUNTA(A162:Q162)=0,"",IF(M162="Integrado",1,IF(M162="En pruebas",0.9,IF(J162="Aprobado",0.75,IF(J162="Cambios solicitados",0.6,IF(J162="En revisión",0.5,IF(J162="En preparación",0.25,IF(J162="Pendiente",0,0))))))))</f>
        <v/>
      </c>
    </row>
    <row r="163" ht="30" customHeight="1">
      <c r="A163" s="21" t="n"/>
      <c r="B163" s="22" t="n"/>
      <c r="C163" s="22" t="n"/>
      <c r="D163" s="23" t="n"/>
      <c r="E163" s="22" t="n"/>
      <c r="F163" s="22" t="n"/>
      <c r="G163" s="22" t="n"/>
      <c r="H163" s="22" t="n"/>
      <c r="I163" s="24" t="n"/>
      <c r="J163" s="22" t="n"/>
      <c r="K163" s="22" t="n"/>
      <c r="L163" s="24" t="n"/>
      <c r="M163" s="22" t="n"/>
      <c r="N163" s="24" t="n"/>
      <c r="O163" s="21" t="n"/>
      <c r="P163" s="21" t="n"/>
      <c r="Q163" s="23" t="n"/>
      <c r="R163" s="25">
        <f>IF(COUNTA(A163:Q163)=0,"",IF(I163="","",IF(OR(M163="Integrado",M163="No aplica"),"",I163-TODAY())))</f>
        <v/>
      </c>
      <c r="S163" s="26">
        <f>IF(COUNTA(A163:Q163)=0,"",IF(A163="","Falta ID",IF(COUNTIF($A$8:$A$207,A163)&gt;1,"ID duplicado",IF(B163="","Falta tipo",IF(C163="","Falta pieza o escena",IF(D163="","Falta texto o descripción",IF(E163="","Falta idioma",IF(F163="","Falta formato",IF(H163="","Falta responsable",IF(I163="","Falta fecha objetivo",IF(J163="","Falta estado de revisión",IF(M163="","Falta estado de integración",IF(O163="","Falta versión",IF(AND(B163="Subtítulo",OR(F163="PNG",F163="PSD",F163="AI",F163="MOV con alfa",F163="MOGRT")),"Formato incompatible con subtítulo",IF(AND(B163="Grafismo",OR(F163="SRT",F163="VTT",F163="STL")),"Formato incompatible con grafismo",IF(AND(OR(J163="Aprobado",J163="Cambios solicitados"),K163=""),"Falta revisor/a",IF(AND(OR(J163="Aprobado",J163="Cambios solicitados"),L163=""),"Falta fecha de revisión",IF(AND(L163&lt;&gt;"",J163="Pendiente"),"Revisar fecha y estado de revisión",IF(AND(M163="Integrado",N163=""),"Falta fecha de integración",IF(AND(N163&lt;&gt;"",M163&lt;&gt;"Integrado"),"Revisar fecha y estado de integración",IF(AND(L163&lt;&gt;"",I163&lt;&gt;"",L163&gt;I163),"Revisión posterior a la fecha objetivo",IF(AND(N163&lt;&gt;"",L163&lt;&gt;"",N163&lt;L163),"Integración anterior a la revisión","Correcto"))))))))))))))))))))))</f>
        <v/>
      </c>
      <c r="T163" s="27">
        <f>IF(COUNTA(A163:Q163)=0,"",IF(M163="Integrado",1,IF(M163="En pruebas",0.9,IF(J163="Aprobado",0.75,IF(J163="Cambios solicitados",0.6,IF(J163="En revisión",0.5,IF(J163="En preparación",0.25,IF(J163="Pendiente",0,0))))))))</f>
        <v/>
      </c>
    </row>
    <row r="164" ht="30" customHeight="1">
      <c r="A164" s="21" t="n"/>
      <c r="B164" s="22" t="n"/>
      <c r="C164" s="22" t="n"/>
      <c r="D164" s="23" t="n"/>
      <c r="E164" s="22" t="n"/>
      <c r="F164" s="22" t="n"/>
      <c r="G164" s="22" t="n"/>
      <c r="H164" s="22" t="n"/>
      <c r="I164" s="24" t="n"/>
      <c r="J164" s="22" t="n"/>
      <c r="K164" s="22" t="n"/>
      <c r="L164" s="24" t="n"/>
      <c r="M164" s="22" t="n"/>
      <c r="N164" s="24" t="n"/>
      <c r="O164" s="21" t="n"/>
      <c r="P164" s="21" t="n"/>
      <c r="Q164" s="23" t="n"/>
      <c r="R164" s="25">
        <f>IF(COUNTA(A164:Q164)=0,"",IF(I164="","",IF(OR(M164="Integrado",M164="No aplica"),"",I164-TODAY())))</f>
        <v/>
      </c>
      <c r="S164" s="26">
        <f>IF(COUNTA(A164:Q164)=0,"",IF(A164="","Falta ID",IF(COUNTIF($A$8:$A$207,A164)&gt;1,"ID duplicado",IF(B164="","Falta tipo",IF(C164="","Falta pieza o escena",IF(D164="","Falta texto o descripción",IF(E164="","Falta idioma",IF(F164="","Falta formato",IF(H164="","Falta responsable",IF(I164="","Falta fecha objetivo",IF(J164="","Falta estado de revisión",IF(M164="","Falta estado de integración",IF(O164="","Falta versión",IF(AND(B164="Subtítulo",OR(F164="PNG",F164="PSD",F164="AI",F164="MOV con alfa",F164="MOGRT")),"Formato incompatible con subtítulo",IF(AND(B164="Grafismo",OR(F164="SRT",F164="VTT",F164="STL")),"Formato incompatible con grafismo",IF(AND(OR(J164="Aprobado",J164="Cambios solicitados"),K164=""),"Falta revisor/a",IF(AND(OR(J164="Aprobado",J164="Cambios solicitados"),L164=""),"Falta fecha de revisión",IF(AND(L164&lt;&gt;"",J164="Pendiente"),"Revisar fecha y estado de revisión",IF(AND(M164="Integrado",N164=""),"Falta fecha de integración",IF(AND(N164&lt;&gt;"",M164&lt;&gt;"Integrado"),"Revisar fecha y estado de integración",IF(AND(L164&lt;&gt;"",I164&lt;&gt;"",L164&gt;I164),"Revisión posterior a la fecha objetivo",IF(AND(N164&lt;&gt;"",L164&lt;&gt;"",N164&lt;L164),"Integración anterior a la revisión","Correcto"))))))))))))))))))))))</f>
        <v/>
      </c>
      <c r="T164" s="27">
        <f>IF(COUNTA(A164:Q164)=0,"",IF(M164="Integrado",1,IF(M164="En pruebas",0.9,IF(J164="Aprobado",0.75,IF(J164="Cambios solicitados",0.6,IF(J164="En revisión",0.5,IF(J164="En preparación",0.25,IF(J164="Pendiente",0,0))))))))</f>
        <v/>
      </c>
    </row>
    <row r="165" ht="30" customHeight="1">
      <c r="A165" s="21" t="n"/>
      <c r="B165" s="22" t="n"/>
      <c r="C165" s="22" t="n"/>
      <c r="D165" s="23" t="n"/>
      <c r="E165" s="22" t="n"/>
      <c r="F165" s="22" t="n"/>
      <c r="G165" s="22" t="n"/>
      <c r="H165" s="22" t="n"/>
      <c r="I165" s="24" t="n"/>
      <c r="J165" s="22" t="n"/>
      <c r="K165" s="22" t="n"/>
      <c r="L165" s="24" t="n"/>
      <c r="M165" s="22" t="n"/>
      <c r="N165" s="24" t="n"/>
      <c r="O165" s="21" t="n"/>
      <c r="P165" s="21" t="n"/>
      <c r="Q165" s="23" t="n"/>
      <c r="R165" s="25">
        <f>IF(COUNTA(A165:Q165)=0,"",IF(I165="","",IF(OR(M165="Integrado",M165="No aplica"),"",I165-TODAY())))</f>
        <v/>
      </c>
      <c r="S165" s="26">
        <f>IF(COUNTA(A165:Q165)=0,"",IF(A165="","Falta ID",IF(COUNTIF($A$8:$A$207,A165)&gt;1,"ID duplicado",IF(B165="","Falta tipo",IF(C165="","Falta pieza o escena",IF(D165="","Falta texto o descripción",IF(E165="","Falta idioma",IF(F165="","Falta formato",IF(H165="","Falta responsable",IF(I165="","Falta fecha objetivo",IF(J165="","Falta estado de revisión",IF(M165="","Falta estado de integración",IF(O165="","Falta versión",IF(AND(B165="Subtítulo",OR(F165="PNG",F165="PSD",F165="AI",F165="MOV con alfa",F165="MOGRT")),"Formato incompatible con subtítulo",IF(AND(B165="Grafismo",OR(F165="SRT",F165="VTT",F165="STL")),"Formato incompatible con grafismo",IF(AND(OR(J165="Aprobado",J165="Cambios solicitados"),K165=""),"Falta revisor/a",IF(AND(OR(J165="Aprobado",J165="Cambios solicitados"),L165=""),"Falta fecha de revisión",IF(AND(L165&lt;&gt;"",J165="Pendiente"),"Revisar fecha y estado de revisión",IF(AND(M165="Integrado",N165=""),"Falta fecha de integración",IF(AND(N165&lt;&gt;"",M165&lt;&gt;"Integrado"),"Revisar fecha y estado de integración",IF(AND(L165&lt;&gt;"",I165&lt;&gt;"",L165&gt;I165),"Revisión posterior a la fecha objetivo",IF(AND(N165&lt;&gt;"",L165&lt;&gt;"",N165&lt;L165),"Integración anterior a la revisión","Correcto"))))))))))))))))))))))</f>
        <v/>
      </c>
      <c r="T165" s="27">
        <f>IF(COUNTA(A165:Q165)=0,"",IF(M165="Integrado",1,IF(M165="En pruebas",0.9,IF(J165="Aprobado",0.75,IF(J165="Cambios solicitados",0.6,IF(J165="En revisión",0.5,IF(J165="En preparación",0.25,IF(J165="Pendiente",0,0))))))))</f>
        <v/>
      </c>
    </row>
    <row r="166" ht="30" customHeight="1">
      <c r="A166" s="21" t="n"/>
      <c r="B166" s="22" t="n"/>
      <c r="C166" s="22" t="n"/>
      <c r="D166" s="23" t="n"/>
      <c r="E166" s="22" t="n"/>
      <c r="F166" s="22" t="n"/>
      <c r="G166" s="22" t="n"/>
      <c r="H166" s="22" t="n"/>
      <c r="I166" s="24" t="n"/>
      <c r="J166" s="22" t="n"/>
      <c r="K166" s="22" t="n"/>
      <c r="L166" s="24" t="n"/>
      <c r="M166" s="22" t="n"/>
      <c r="N166" s="24" t="n"/>
      <c r="O166" s="21" t="n"/>
      <c r="P166" s="21" t="n"/>
      <c r="Q166" s="23" t="n"/>
      <c r="R166" s="25">
        <f>IF(COUNTA(A166:Q166)=0,"",IF(I166="","",IF(OR(M166="Integrado",M166="No aplica"),"",I166-TODAY())))</f>
        <v/>
      </c>
      <c r="S166" s="26">
        <f>IF(COUNTA(A166:Q166)=0,"",IF(A166="","Falta ID",IF(COUNTIF($A$8:$A$207,A166)&gt;1,"ID duplicado",IF(B166="","Falta tipo",IF(C166="","Falta pieza o escena",IF(D166="","Falta texto o descripción",IF(E166="","Falta idioma",IF(F166="","Falta formato",IF(H166="","Falta responsable",IF(I166="","Falta fecha objetivo",IF(J166="","Falta estado de revisión",IF(M166="","Falta estado de integración",IF(O166="","Falta versión",IF(AND(B166="Subtítulo",OR(F166="PNG",F166="PSD",F166="AI",F166="MOV con alfa",F166="MOGRT")),"Formato incompatible con subtítulo",IF(AND(B166="Grafismo",OR(F166="SRT",F166="VTT",F166="STL")),"Formato incompatible con grafismo",IF(AND(OR(J166="Aprobado",J166="Cambios solicitados"),K166=""),"Falta revisor/a",IF(AND(OR(J166="Aprobado",J166="Cambios solicitados"),L166=""),"Falta fecha de revisión",IF(AND(L166&lt;&gt;"",J166="Pendiente"),"Revisar fecha y estado de revisión",IF(AND(M166="Integrado",N166=""),"Falta fecha de integración",IF(AND(N166&lt;&gt;"",M166&lt;&gt;"Integrado"),"Revisar fecha y estado de integración",IF(AND(L166&lt;&gt;"",I166&lt;&gt;"",L166&gt;I166),"Revisión posterior a la fecha objetivo",IF(AND(N166&lt;&gt;"",L166&lt;&gt;"",N166&lt;L166),"Integración anterior a la revisión","Correcto"))))))))))))))))))))))</f>
        <v/>
      </c>
      <c r="T166" s="27">
        <f>IF(COUNTA(A166:Q166)=0,"",IF(M166="Integrado",1,IF(M166="En pruebas",0.9,IF(J166="Aprobado",0.75,IF(J166="Cambios solicitados",0.6,IF(J166="En revisión",0.5,IF(J166="En preparación",0.25,IF(J166="Pendiente",0,0))))))))</f>
        <v/>
      </c>
    </row>
    <row r="167" ht="30" customHeight="1">
      <c r="A167" s="21" t="n"/>
      <c r="B167" s="22" t="n"/>
      <c r="C167" s="22" t="n"/>
      <c r="D167" s="23" t="n"/>
      <c r="E167" s="22" t="n"/>
      <c r="F167" s="22" t="n"/>
      <c r="G167" s="22" t="n"/>
      <c r="H167" s="22" t="n"/>
      <c r="I167" s="24" t="n"/>
      <c r="J167" s="22" t="n"/>
      <c r="K167" s="22" t="n"/>
      <c r="L167" s="24" t="n"/>
      <c r="M167" s="22" t="n"/>
      <c r="N167" s="24" t="n"/>
      <c r="O167" s="21" t="n"/>
      <c r="P167" s="21" t="n"/>
      <c r="Q167" s="23" t="n"/>
      <c r="R167" s="25">
        <f>IF(COUNTA(A167:Q167)=0,"",IF(I167="","",IF(OR(M167="Integrado",M167="No aplica"),"",I167-TODAY())))</f>
        <v/>
      </c>
      <c r="S167" s="26">
        <f>IF(COUNTA(A167:Q167)=0,"",IF(A167="","Falta ID",IF(COUNTIF($A$8:$A$207,A167)&gt;1,"ID duplicado",IF(B167="","Falta tipo",IF(C167="","Falta pieza o escena",IF(D167="","Falta texto o descripción",IF(E167="","Falta idioma",IF(F167="","Falta formato",IF(H167="","Falta responsable",IF(I167="","Falta fecha objetivo",IF(J167="","Falta estado de revisión",IF(M167="","Falta estado de integración",IF(O167="","Falta versión",IF(AND(B167="Subtítulo",OR(F167="PNG",F167="PSD",F167="AI",F167="MOV con alfa",F167="MOGRT")),"Formato incompatible con subtítulo",IF(AND(B167="Grafismo",OR(F167="SRT",F167="VTT",F167="STL")),"Formato incompatible con grafismo",IF(AND(OR(J167="Aprobado",J167="Cambios solicitados"),K167=""),"Falta revisor/a",IF(AND(OR(J167="Aprobado",J167="Cambios solicitados"),L167=""),"Falta fecha de revisión",IF(AND(L167&lt;&gt;"",J167="Pendiente"),"Revisar fecha y estado de revisión",IF(AND(M167="Integrado",N167=""),"Falta fecha de integración",IF(AND(N167&lt;&gt;"",M167&lt;&gt;"Integrado"),"Revisar fecha y estado de integración",IF(AND(L167&lt;&gt;"",I167&lt;&gt;"",L167&gt;I167),"Revisión posterior a la fecha objetivo",IF(AND(N167&lt;&gt;"",L167&lt;&gt;"",N167&lt;L167),"Integración anterior a la revisión","Correcto"))))))))))))))))))))))</f>
        <v/>
      </c>
      <c r="T167" s="27">
        <f>IF(COUNTA(A167:Q167)=0,"",IF(M167="Integrado",1,IF(M167="En pruebas",0.9,IF(J167="Aprobado",0.75,IF(J167="Cambios solicitados",0.6,IF(J167="En revisión",0.5,IF(J167="En preparación",0.25,IF(J167="Pendiente",0,0))))))))</f>
        <v/>
      </c>
    </row>
    <row r="168" ht="30" customHeight="1">
      <c r="A168" s="21" t="n"/>
      <c r="B168" s="22" t="n"/>
      <c r="C168" s="22" t="n"/>
      <c r="D168" s="23" t="n"/>
      <c r="E168" s="22" t="n"/>
      <c r="F168" s="22" t="n"/>
      <c r="G168" s="22" t="n"/>
      <c r="H168" s="22" t="n"/>
      <c r="I168" s="24" t="n"/>
      <c r="J168" s="22" t="n"/>
      <c r="K168" s="22" t="n"/>
      <c r="L168" s="24" t="n"/>
      <c r="M168" s="22" t="n"/>
      <c r="N168" s="24" t="n"/>
      <c r="O168" s="21" t="n"/>
      <c r="P168" s="21" t="n"/>
      <c r="Q168" s="23" t="n"/>
      <c r="R168" s="25">
        <f>IF(COUNTA(A168:Q168)=0,"",IF(I168="","",IF(OR(M168="Integrado",M168="No aplica"),"",I168-TODAY())))</f>
        <v/>
      </c>
      <c r="S168" s="26">
        <f>IF(COUNTA(A168:Q168)=0,"",IF(A168="","Falta ID",IF(COUNTIF($A$8:$A$207,A168)&gt;1,"ID duplicado",IF(B168="","Falta tipo",IF(C168="","Falta pieza o escena",IF(D168="","Falta texto o descripción",IF(E168="","Falta idioma",IF(F168="","Falta formato",IF(H168="","Falta responsable",IF(I168="","Falta fecha objetivo",IF(J168="","Falta estado de revisión",IF(M168="","Falta estado de integración",IF(O168="","Falta versión",IF(AND(B168="Subtítulo",OR(F168="PNG",F168="PSD",F168="AI",F168="MOV con alfa",F168="MOGRT")),"Formato incompatible con subtítulo",IF(AND(B168="Grafismo",OR(F168="SRT",F168="VTT",F168="STL")),"Formato incompatible con grafismo",IF(AND(OR(J168="Aprobado",J168="Cambios solicitados"),K168=""),"Falta revisor/a",IF(AND(OR(J168="Aprobado",J168="Cambios solicitados"),L168=""),"Falta fecha de revisión",IF(AND(L168&lt;&gt;"",J168="Pendiente"),"Revisar fecha y estado de revisión",IF(AND(M168="Integrado",N168=""),"Falta fecha de integración",IF(AND(N168&lt;&gt;"",M168&lt;&gt;"Integrado"),"Revisar fecha y estado de integración",IF(AND(L168&lt;&gt;"",I168&lt;&gt;"",L168&gt;I168),"Revisión posterior a la fecha objetivo",IF(AND(N168&lt;&gt;"",L168&lt;&gt;"",N168&lt;L168),"Integración anterior a la revisión","Correcto"))))))))))))))))))))))</f>
        <v/>
      </c>
      <c r="T168" s="27">
        <f>IF(COUNTA(A168:Q168)=0,"",IF(M168="Integrado",1,IF(M168="En pruebas",0.9,IF(J168="Aprobado",0.75,IF(J168="Cambios solicitados",0.6,IF(J168="En revisión",0.5,IF(J168="En preparación",0.25,IF(J168="Pendiente",0,0))))))))</f>
        <v/>
      </c>
    </row>
    <row r="169" ht="30" customHeight="1">
      <c r="A169" s="21" t="n"/>
      <c r="B169" s="22" t="n"/>
      <c r="C169" s="22" t="n"/>
      <c r="D169" s="23" t="n"/>
      <c r="E169" s="22" t="n"/>
      <c r="F169" s="22" t="n"/>
      <c r="G169" s="22" t="n"/>
      <c r="H169" s="22" t="n"/>
      <c r="I169" s="24" t="n"/>
      <c r="J169" s="22" t="n"/>
      <c r="K169" s="22" t="n"/>
      <c r="L169" s="24" t="n"/>
      <c r="M169" s="22" t="n"/>
      <c r="N169" s="24" t="n"/>
      <c r="O169" s="21" t="n"/>
      <c r="P169" s="21" t="n"/>
      <c r="Q169" s="23" t="n"/>
      <c r="R169" s="25">
        <f>IF(COUNTA(A169:Q169)=0,"",IF(I169="","",IF(OR(M169="Integrado",M169="No aplica"),"",I169-TODAY())))</f>
        <v/>
      </c>
      <c r="S169" s="26">
        <f>IF(COUNTA(A169:Q169)=0,"",IF(A169="","Falta ID",IF(COUNTIF($A$8:$A$207,A169)&gt;1,"ID duplicado",IF(B169="","Falta tipo",IF(C169="","Falta pieza o escena",IF(D169="","Falta texto o descripción",IF(E169="","Falta idioma",IF(F169="","Falta formato",IF(H169="","Falta responsable",IF(I169="","Falta fecha objetivo",IF(J169="","Falta estado de revisión",IF(M169="","Falta estado de integración",IF(O169="","Falta versión",IF(AND(B169="Subtítulo",OR(F169="PNG",F169="PSD",F169="AI",F169="MOV con alfa",F169="MOGRT")),"Formato incompatible con subtítulo",IF(AND(B169="Grafismo",OR(F169="SRT",F169="VTT",F169="STL")),"Formato incompatible con grafismo",IF(AND(OR(J169="Aprobado",J169="Cambios solicitados"),K169=""),"Falta revisor/a",IF(AND(OR(J169="Aprobado",J169="Cambios solicitados"),L169=""),"Falta fecha de revisión",IF(AND(L169&lt;&gt;"",J169="Pendiente"),"Revisar fecha y estado de revisión",IF(AND(M169="Integrado",N169=""),"Falta fecha de integración",IF(AND(N169&lt;&gt;"",M169&lt;&gt;"Integrado"),"Revisar fecha y estado de integración",IF(AND(L169&lt;&gt;"",I169&lt;&gt;"",L169&gt;I169),"Revisión posterior a la fecha objetivo",IF(AND(N169&lt;&gt;"",L169&lt;&gt;"",N169&lt;L169),"Integración anterior a la revisión","Correcto"))))))))))))))))))))))</f>
        <v/>
      </c>
      <c r="T169" s="27">
        <f>IF(COUNTA(A169:Q169)=0,"",IF(M169="Integrado",1,IF(M169="En pruebas",0.9,IF(J169="Aprobado",0.75,IF(J169="Cambios solicitados",0.6,IF(J169="En revisión",0.5,IF(J169="En preparación",0.25,IF(J169="Pendiente",0,0))))))))</f>
        <v/>
      </c>
    </row>
    <row r="170" ht="30" customHeight="1">
      <c r="A170" s="21" t="n"/>
      <c r="B170" s="22" t="n"/>
      <c r="C170" s="22" t="n"/>
      <c r="D170" s="23" t="n"/>
      <c r="E170" s="22" t="n"/>
      <c r="F170" s="22" t="n"/>
      <c r="G170" s="22" t="n"/>
      <c r="H170" s="22" t="n"/>
      <c r="I170" s="24" t="n"/>
      <c r="J170" s="22" t="n"/>
      <c r="K170" s="22" t="n"/>
      <c r="L170" s="24" t="n"/>
      <c r="M170" s="22" t="n"/>
      <c r="N170" s="24" t="n"/>
      <c r="O170" s="21" t="n"/>
      <c r="P170" s="21" t="n"/>
      <c r="Q170" s="23" t="n"/>
      <c r="R170" s="25">
        <f>IF(COUNTA(A170:Q170)=0,"",IF(I170="","",IF(OR(M170="Integrado",M170="No aplica"),"",I170-TODAY())))</f>
        <v/>
      </c>
      <c r="S170" s="26">
        <f>IF(COUNTA(A170:Q170)=0,"",IF(A170="","Falta ID",IF(COUNTIF($A$8:$A$207,A170)&gt;1,"ID duplicado",IF(B170="","Falta tipo",IF(C170="","Falta pieza o escena",IF(D170="","Falta texto o descripción",IF(E170="","Falta idioma",IF(F170="","Falta formato",IF(H170="","Falta responsable",IF(I170="","Falta fecha objetivo",IF(J170="","Falta estado de revisión",IF(M170="","Falta estado de integración",IF(O170="","Falta versión",IF(AND(B170="Subtítulo",OR(F170="PNG",F170="PSD",F170="AI",F170="MOV con alfa",F170="MOGRT")),"Formato incompatible con subtítulo",IF(AND(B170="Grafismo",OR(F170="SRT",F170="VTT",F170="STL")),"Formato incompatible con grafismo",IF(AND(OR(J170="Aprobado",J170="Cambios solicitados"),K170=""),"Falta revisor/a",IF(AND(OR(J170="Aprobado",J170="Cambios solicitados"),L170=""),"Falta fecha de revisión",IF(AND(L170&lt;&gt;"",J170="Pendiente"),"Revisar fecha y estado de revisión",IF(AND(M170="Integrado",N170=""),"Falta fecha de integración",IF(AND(N170&lt;&gt;"",M170&lt;&gt;"Integrado"),"Revisar fecha y estado de integración",IF(AND(L170&lt;&gt;"",I170&lt;&gt;"",L170&gt;I170),"Revisión posterior a la fecha objetivo",IF(AND(N170&lt;&gt;"",L170&lt;&gt;"",N170&lt;L170),"Integración anterior a la revisión","Correcto"))))))))))))))))))))))</f>
        <v/>
      </c>
      <c r="T170" s="27">
        <f>IF(COUNTA(A170:Q170)=0,"",IF(M170="Integrado",1,IF(M170="En pruebas",0.9,IF(J170="Aprobado",0.75,IF(J170="Cambios solicitados",0.6,IF(J170="En revisión",0.5,IF(J170="En preparación",0.25,IF(J170="Pendiente",0,0))))))))</f>
        <v/>
      </c>
    </row>
    <row r="171" ht="30" customHeight="1">
      <c r="A171" s="21" t="n"/>
      <c r="B171" s="22" t="n"/>
      <c r="C171" s="22" t="n"/>
      <c r="D171" s="23" t="n"/>
      <c r="E171" s="22" t="n"/>
      <c r="F171" s="22" t="n"/>
      <c r="G171" s="22" t="n"/>
      <c r="H171" s="22" t="n"/>
      <c r="I171" s="24" t="n"/>
      <c r="J171" s="22" t="n"/>
      <c r="K171" s="22" t="n"/>
      <c r="L171" s="24" t="n"/>
      <c r="M171" s="22" t="n"/>
      <c r="N171" s="24" t="n"/>
      <c r="O171" s="21" t="n"/>
      <c r="P171" s="21" t="n"/>
      <c r="Q171" s="23" t="n"/>
      <c r="R171" s="25">
        <f>IF(COUNTA(A171:Q171)=0,"",IF(I171="","",IF(OR(M171="Integrado",M171="No aplica"),"",I171-TODAY())))</f>
        <v/>
      </c>
      <c r="S171" s="26">
        <f>IF(COUNTA(A171:Q171)=0,"",IF(A171="","Falta ID",IF(COUNTIF($A$8:$A$207,A171)&gt;1,"ID duplicado",IF(B171="","Falta tipo",IF(C171="","Falta pieza o escena",IF(D171="","Falta texto o descripción",IF(E171="","Falta idioma",IF(F171="","Falta formato",IF(H171="","Falta responsable",IF(I171="","Falta fecha objetivo",IF(J171="","Falta estado de revisión",IF(M171="","Falta estado de integración",IF(O171="","Falta versión",IF(AND(B171="Subtítulo",OR(F171="PNG",F171="PSD",F171="AI",F171="MOV con alfa",F171="MOGRT")),"Formato incompatible con subtítulo",IF(AND(B171="Grafismo",OR(F171="SRT",F171="VTT",F171="STL")),"Formato incompatible con grafismo",IF(AND(OR(J171="Aprobado",J171="Cambios solicitados"),K171=""),"Falta revisor/a",IF(AND(OR(J171="Aprobado",J171="Cambios solicitados"),L171=""),"Falta fecha de revisión",IF(AND(L171&lt;&gt;"",J171="Pendiente"),"Revisar fecha y estado de revisión",IF(AND(M171="Integrado",N171=""),"Falta fecha de integración",IF(AND(N171&lt;&gt;"",M171&lt;&gt;"Integrado"),"Revisar fecha y estado de integración",IF(AND(L171&lt;&gt;"",I171&lt;&gt;"",L171&gt;I171),"Revisión posterior a la fecha objetivo",IF(AND(N171&lt;&gt;"",L171&lt;&gt;"",N171&lt;L171),"Integración anterior a la revisión","Correcto"))))))))))))))))))))))</f>
        <v/>
      </c>
      <c r="T171" s="27">
        <f>IF(COUNTA(A171:Q171)=0,"",IF(M171="Integrado",1,IF(M171="En pruebas",0.9,IF(J171="Aprobado",0.75,IF(J171="Cambios solicitados",0.6,IF(J171="En revisión",0.5,IF(J171="En preparación",0.25,IF(J171="Pendiente",0,0))))))))</f>
        <v/>
      </c>
    </row>
    <row r="172" ht="30" customHeight="1">
      <c r="A172" s="21" t="n"/>
      <c r="B172" s="22" t="n"/>
      <c r="C172" s="22" t="n"/>
      <c r="D172" s="23" t="n"/>
      <c r="E172" s="22" t="n"/>
      <c r="F172" s="22" t="n"/>
      <c r="G172" s="22" t="n"/>
      <c r="H172" s="22" t="n"/>
      <c r="I172" s="24" t="n"/>
      <c r="J172" s="22" t="n"/>
      <c r="K172" s="22" t="n"/>
      <c r="L172" s="24" t="n"/>
      <c r="M172" s="22" t="n"/>
      <c r="N172" s="24" t="n"/>
      <c r="O172" s="21" t="n"/>
      <c r="P172" s="21" t="n"/>
      <c r="Q172" s="23" t="n"/>
      <c r="R172" s="25">
        <f>IF(COUNTA(A172:Q172)=0,"",IF(I172="","",IF(OR(M172="Integrado",M172="No aplica"),"",I172-TODAY())))</f>
        <v/>
      </c>
      <c r="S172" s="26">
        <f>IF(COUNTA(A172:Q172)=0,"",IF(A172="","Falta ID",IF(COUNTIF($A$8:$A$207,A172)&gt;1,"ID duplicado",IF(B172="","Falta tipo",IF(C172="","Falta pieza o escena",IF(D172="","Falta texto o descripción",IF(E172="","Falta idioma",IF(F172="","Falta formato",IF(H172="","Falta responsable",IF(I172="","Falta fecha objetivo",IF(J172="","Falta estado de revisión",IF(M172="","Falta estado de integración",IF(O172="","Falta versión",IF(AND(B172="Subtítulo",OR(F172="PNG",F172="PSD",F172="AI",F172="MOV con alfa",F172="MOGRT")),"Formato incompatible con subtítulo",IF(AND(B172="Grafismo",OR(F172="SRT",F172="VTT",F172="STL")),"Formato incompatible con grafismo",IF(AND(OR(J172="Aprobado",J172="Cambios solicitados"),K172=""),"Falta revisor/a",IF(AND(OR(J172="Aprobado",J172="Cambios solicitados"),L172=""),"Falta fecha de revisión",IF(AND(L172&lt;&gt;"",J172="Pendiente"),"Revisar fecha y estado de revisión",IF(AND(M172="Integrado",N172=""),"Falta fecha de integración",IF(AND(N172&lt;&gt;"",M172&lt;&gt;"Integrado"),"Revisar fecha y estado de integración",IF(AND(L172&lt;&gt;"",I172&lt;&gt;"",L172&gt;I172),"Revisión posterior a la fecha objetivo",IF(AND(N172&lt;&gt;"",L172&lt;&gt;"",N172&lt;L172),"Integración anterior a la revisión","Correcto"))))))))))))))))))))))</f>
        <v/>
      </c>
      <c r="T172" s="27">
        <f>IF(COUNTA(A172:Q172)=0,"",IF(M172="Integrado",1,IF(M172="En pruebas",0.9,IF(J172="Aprobado",0.75,IF(J172="Cambios solicitados",0.6,IF(J172="En revisión",0.5,IF(J172="En preparación",0.25,IF(J172="Pendiente",0,0))))))))</f>
        <v/>
      </c>
    </row>
    <row r="173" ht="30" customHeight="1">
      <c r="A173" s="21" t="n"/>
      <c r="B173" s="22" t="n"/>
      <c r="C173" s="22" t="n"/>
      <c r="D173" s="23" t="n"/>
      <c r="E173" s="22" t="n"/>
      <c r="F173" s="22" t="n"/>
      <c r="G173" s="22" t="n"/>
      <c r="H173" s="22" t="n"/>
      <c r="I173" s="24" t="n"/>
      <c r="J173" s="22" t="n"/>
      <c r="K173" s="22" t="n"/>
      <c r="L173" s="24" t="n"/>
      <c r="M173" s="22" t="n"/>
      <c r="N173" s="24" t="n"/>
      <c r="O173" s="21" t="n"/>
      <c r="P173" s="21" t="n"/>
      <c r="Q173" s="23" t="n"/>
      <c r="R173" s="25">
        <f>IF(COUNTA(A173:Q173)=0,"",IF(I173="","",IF(OR(M173="Integrado",M173="No aplica"),"",I173-TODAY())))</f>
        <v/>
      </c>
      <c r="S173" s="26">
        <f>IF(COUNTA(A173:Q173)=0,"",IF(A173="","Falta ID",IF(COUNTIF($A$8:$A$207,A173)&gt;1,"ID duplicado",IF(B173="","Falta tipo",IF(C173="","Falta pieza o escena",IF(D173="","Falta texto o descripción",IF(E173="","Falta idioma",IF(F173="","Falta formato",IF(H173="","Falta responsable",IF(I173="","Falta fecha objetivo",IF(J173="","Falta estado de revisión",IF(M173="","Falta estado de integración",IF(O173="","Falta versión",IF(AND(B173="Subtítulo",OR(F173="PNG",F173="PSD",F173="AI",F173="MOV con alfa",F173="MOGRT")),"Formato incompatible con subtítulo",IF(AND(B173="Grafismo",OR(F173="SRT",F173="VTT",F173="STL")),"Formato incompatible con grafismo",IF(AND(OR(J173="Aprobado",J173="Cambios solicitados"),K173=""),"Falta revisor/a",IF(AND(OR(J173="Aprobado",J173="Cambios solicitados"),L173=""),"Falta fecha de revisión",IF(AND(L173&lt;&gt;"",J173="Pendiente"),"Revisar fecha y estado de revisión",IF(AND(M173="Integrado",N173=""),"Falta fecha de integración",IF(AND(N173&lt;&gt;"",M173&lt;&gt;"Integrado"),"Revisar fecha y estado de integración",IF(AND(L173&lt;&gt;"",I173&lt;&gt;"",L173&gt;I173),"Revisión posterior a la fecha objetivo",IF(AND(N173&lt;&gt;"",L173&lt;&gt;"",N173&lt;L173),"Integración anterior a la revisión","Correcto"))))))))))))))))))))))</f>
        <v/>
      </c>
      <c r="T173" s="27">
        <f>IF(COUNTA(A173:Q173)=0,"",IF(M173="Integrado",1,IF(M173="En pruebas",0.9,IF(J173="Aprobado",0.75,IF(J173="Cambios solicitados",0.6,IF(J173="En revisión",0.5,IF(J173="En preparación",0.25,IF(J173="Pendiente",0,0))))))))</f>
        <v/>
      </c>
    </row>
    <row r="174" ht="30" customHeight="1">
      <c r="A174" s="21" t="n"/>
      <c r="B174" s="22" t="n"/>
      <c r="C174" s="22" t="n"/>
      <c r="D174" s="23" t="n"/>
      <c r="E174" s="22" t="n"/>
      <c r="F174" s="22" t="n"/>
      <c r="G174" s="22" t="n"/>
      <c r="H174" s="22" t="n"/>
      <c r="I174" s="24" t="n"/>
      <c r="J174" s="22" t="n"/>
      <c r="K174" s="22" t="n"/>
      <c r="L174" s="24" t="n"/>
      <c r="M174" s="22" t="n"/>
      <c r="N174" s="24" t="n"/>
      <c r="O174" s="21" t="n"/>
      <c r="P174" s="21" t="n"/>
      <c r="Q174" s="23" t="n"/>
      <c r="R174" s="25">
        <f>IF(COUNTA(A174:Q174)=0,"",IF(I174="","",IF(OR(M174="Integrado",M174="No aplica"),"",I174-TODAY())))</f>
        <v/>
      </c>
      <c r="S174" s="26">
        <f>IF(COUNTA(A174:Q174)=0,"",IF(A174="","Falta ID",IF(COUNTIF($A$8:$A$207,A174)&gt;1,"ID duplicado",IF(B174="","Falta tipo",IF(C174="","Falta pieza o escena",IF(D174="","Falta texto o descripción",IF(E174="","Falta idioma",IF(F174="","Falta formato",IF(H174="","Falta responsable",IF(I174="","Falta fecha objetivo",IF(J174="","Falta estado de revisión",IF(M174="","Falta estado de integración",IF(O174="","Falta versión",IF(AND(B174="Subtítulo",OR(F174="PNG",F174="PSD",F174="AI",F174="MOV con alfa",F174="MOGRT")),"Formato incompatible con subtítulo",IF(AND(B174="Grafismo",OR(F174="SRT",F174="VTT",F174="STL")),"Formato incompatible con grafismo",IF(AND(OR(J174="Aprobado",J174="Cambios solicitados"),K174=""),"Falta revisor/a",IF(AND(OR(J174="Aprobado",J174="Cambios solicitados"),L174=""),"Falta fecha de revisión",IF(AND(L174&lt;&gt;"",J174="Pendiente"),"Revisar fecha y estado de revisión",IF(AND(M174="Integrado",N174=""),"Falta fecha de integración",IF(AND(N174&lt;&gt;"",M174&lt;&gt;"Integrado"),"Revisar fecha y estado de integración",IF(AND(L174&lt;&gt;"",I174&lt;&gt;"",L174&gt;I174),"Revisión posterior a la fecha objetivo",IF(AND(N174&lt;&gt;"",L174&lt;&gt;"",N174&lt;L174),"Integración anterior a la revisión","Correcto"))))))))))))))))))))))</f>
        <v/>
      </c>
      <c r="T174" s="27">
        <f>IF(COUNTA(A174:Q174)=0,"",IF(M174="Integrado",1,IF(M174="En pruebas",0.9,IF(J174="Aprobado",0.75,IF(J174="Cambios solicitados",0.6,IF(J174="En revisión",0.5,IF(J174="En preparación",0.25,IF(J174="Pendiente",0,0))))))))</f>
        <v/>
      </c>
    </row>
    <row r="175" ht="30" customHeight="1">
      <c r="A175" s="21" t="n"/>
      <c r="B175" s="22" t="n"/>
      <c r="C175" s="22" t="n"/>
      <c r="D175" s="23" t="n"/>
      <c r="E175" s="22" t="n"/>
      <c r="F175" s="22" t="n"/>
      <c r="G175" s="22" t="n"/>
      <c r="H175" s="22" t="n"/>
      <c r="I175" s="24" t="n"/>
      <c r="J175" s="22" t="n"/>
      <c r="K175" s="22" t="n"/>
      <c r="L175" s="24" t="n"/>
      <c r="M175" s="22" t="n"/>
      <c r="N175" s="24" t="n"/>
      <c r="O175" s="21" t="n"/>
      <c r="P175" s="21" t="n"/>
      <c r="Q175" s="23" t="n"/>
      <c r="R175" s="25">
        <f>IF(COUNTA(A175:Q175)=0,"",IF(I175="","",IF(OR(M175="Integrado",M175="No aplica"),"",I175-TODAY())))</f>
        <v/>
      </c>
      <c r="S175" s="26">
        <f>IF(COUNTA(A175:Q175)=0,"",IF(A175="","Falta ID",IF(COUNTIF($A$8:$A$207,A175)&gt;1,"ID duplicado",IF(B175="","Falta tipo",IF(C175="","Falta pieza o escena",IF(D175="","Falta texto o descripción",IF(E175="","Falta idioma",IF(F175="","Falta formato",IF(H175="","Falta responsable",IF(I175="","Falta fecha objetivo",IF(J175="","Falta estado de revisión",IF(M175="","Falta estado de integración",IF(O175="","Falta versión",IF(AND(B175="Subtítulo",OR(F175="PNG",F175="PSD",F175="AI",F175="MOV con alfa",F175="MOGRT")),"Formato incompatible con subtítulo",IF(AND(B175="Grafismo",OR(F175="SRT",F175="VTT",F175="STL")),"Formato incompatible con grafismo",IF(AND(OR(J175="Aprobado",J175="Cambios solicitados"),K175=""),"Falta revisor/a",IF(AND(OR(J175="Aprobado",J175="Cambios solicitados"),L175=""),"Falta fecha de revisión",IF(AND(L175&lt;&gt;"",J175="Pendiente"),"Revisar fecha y estado de revisión",IF(AND(M175="Integrado",N175=""),"Falta fecha de integración",IF(AND(N175&lt;&gt;"",M175&lt;&gt;"Integrado"),"Revisar fecha y estado de integración",IF(AND(L175&lt;&gt;"",I175&lt;&gt;"",L175&gt;I175),"Revisión posterior a la fecha objetivo",IF(AND(N175&lt;&gt;"",L175&lt;&gt;"",N175&lt;L175),"Integración anterior a la revisión","Correcto"))))))))))))))))))))))</f>
        <v/>
      </c>
      <c r="T175" s="27">
        <f>IF(COUNTA(A175:Q175)=0,"",IF(M175="Integrado",1,IF(M175="En pruebas",0.9,IF(J175="Aprobado",0.75,IF(J175="Cambios solicitados",0.6,IF(J175="En revisión",0.5,IF(J175="En preparación",0.25,IF(J175="Pendiente",0,0))))))))</f>
        <v/>
      </c>
    </row>
    <row r="176" ht="30" customHeight="1">
      <c r="A176" s="21" t="n"/>
      <c r="B176" s="22" t="n"/>
      <c r="C176" s="22" t="n"/>
      <c r="D176" s="23" t="n"/>
      <c r="E176" s="22" t="n"/>
      <c r="F176" s="22" t="n"/>
      <c r="G176" s="22" t="n"/>
      <c r="H176" s="22" t="n"/>
      <c r="I176" s="24" t="n"/>
      <c r="J176" s="22" t="n"/>
      <c r="K176" s="22" t="n"/>
      <c r="L176" s="24" t="n"/>
      <c r="M176" s="22" t="n"/>
      <c r="N176" s="24" t="n"/>
      <c r="O176" s="21" t="n"/>
      <c r="P176" s="21" t="n"/>
      <c r="Q176" s="23" t="n"/>
      <c r="R176" s="25">
        <f>IF(COUNTA(A176:Q176)=0,"",IF(I176="","",IF(OR(M176="Integrado",M176="No aplica"),"",I176-TODAY())))</f>
        <v/>
      </c>
      <c r="S176" s="26">
        <f>IF(COUNTA(A176:Q176)=0,"",IF(A176="","Falta ID",IF(COUNTIF($A$8:$A$207,A176)&gt;1,"ID duplicado",IF(B176="","Falta tipo",IF(C176="","Falta pieza o escena",IF(D176="","Falta texto o descripción",IF(E176="","Falta idioma",IF(F176="","Falta formato",IF(H176="","Falta responsable",IF(I176="","Falta fecha objetivo",IF(J176="","Falta estado de revisión",IF(M176="","Falta estado de integración",IF(O176="","Falta versión",IF(AND(B176="Subtítulo",OR(F176="PNG",F176="PSD",F176="AI",F176="MOV con alfa",F176="MOGRT")),"Formato incompatible con subtítulo",IF(AND(B176="Grafismo",OR(F176="SRT",F176="VTT",F176="STL")),"Formato incompatible con grafismo",IF(AND(OR(J176="Aprobado",J176="Cambios solicitados"),K176=""),"Falta revisor/a",IF(AND(OR(J176="Aprobado",J176="Cambios solicitados"),L176=""),"Falta fecha de revisión",IF(AND(L176&lt;&gt;"",J176="Pendiente"),"Revisar fecha y estado de revisión",IF(AND(M176="Integrado",N176=""),"Falta fecha de integración",IF(AND(N176&lt;&gt;"",M176&lt;&gt;"Integrado"),"Revisar fecha y estado de integración",IF(AND(L176&lt;&gt;"",I176&lt;&gt;"",L176&gt;I176),"Revisión posterior a la fecha objetivo",IF(AND(N176&lt;&gt;"",L176&lt;&gt;"",N176&lt;L176),"Integración anterior a la revisión","Correcto"))))))))))))))))))))))</f>
        <v/>
      </c>
      <c r="T176" s="27">
        <f>IF(COUNTA(A176:Q176)=0,"",IF(M176="Integrado",1,IF(M176="En pruebas",0.9,IF(J176="Aprobado",0.75,IF(J176="Cambios solicitados",0.6,IF(J176="En revisión",0.5,IF(J176="En preparación",0.25,IF(J176="Pendiente",0,0))))))))</f>
        <v/>
      </c>
    </row>
    <row r="177" ht="30" customHeight="1">
      <c r="A177" s="21" t="n"/>
      <c r="B177" s="22" t="n"/>
      <c r="C177" s="22" t="n"/>
      <c r="D177" s="23" t="n"/>
      <c r="E177" s="22" t="n"/>
      <c r="F177" s="22" t="n"/>
      <c r="G177" s="22" t="n"/>
      <c r="H177" s="22" t="n"/>
      <c r="I177" s="24" t="n"/>
      <c r="J177" s="22" t="n"/>
      <c r="K177" s="22" t="n"/>
      <c r="L177" s="24" t="n"/>
      <c r="M177" s="22" t="n"/>
      <c r="N177" s="24" t="n"/>
      <c r="O177" s="21" t="n"/>
      <c r="P177" s="21" t="n"/>
      <c r="Q177" s="23" t="n"/>
      <c r="R177" s="25">
        <f>IF(COUNTA(A177:Q177)=0,"",IF(I177="","",IF(OR(M177="Integrado",M177="No aplica"),"",I177-TODAY())))</f>
        <v/>
      </c>
      <c r="S177" s="26">
        <f>IF(COUNTA(A177:Q177)=0,"",IF(A177="","Falta ID",IF(COUNTIF($A$8:$A$207,A177)&gt;1,"ID duplicado",IF(B177="","Falta tipo",IF(C177="","Falta pieza o escena",IF(D177="","Falta texto o descripción",IF(E177="","Falta idioma",IF(F177="","Falta formato",IF(H177="","Falta responsable",IF(I177="","Falta fecha objetivo",IF(J177="","Falta estado de revisión",IF(M177="","Falta estado de integración",IF(O177="","Falta versión",IF(AND(B177="Subtítulo",OR(F177="PNG",F177="PSD",F177="AI",F177="MOV con alfa",F177="MOGRT")),"Formato incompatible con subtítulo",IF(AND(B177="Grafismo",OR(F177="SRT",F177="VTT",F177="STL")),"Formato incompatible con grafismo",IF(AND(OR(J177="Aprobado",J177="Cambios solicitados"),K177=""),"Falta revisor/a",IF(AND(OR(J177="Aprobado",J177="Cambios solicitados"),L177=""),"Falta fecha de revisión",IF(AND(L177&lt;&gt;"",J177="Pendiente"),"Revisar fecha y estado de revisión",IF(AND(M177="Integrado",N177=""),"Falta fecha de integración",IF(AND(N177&lt;&gt;"",M177&lt;&gt;"Integrado"),"Revisar fecha y estado de integración",IF(AND(L177&lt;&gt;"",I177&lt;&gt;"",L177&gt;I177),"Revisión posterior a la fecha objetivo",IF(AND(N177&lt;&gt;"",L177&lt;&gt;"",N177&lt;L177),"Integración anterior a la revisión","Correcto"))))))))))))))))))))))</f>
        <v/>
      </c>
      <c r="T177" s="27">
        <f>IF(COUNTA(A177:Q177)=0,"",IF(M177="Integrado",1,IF(M177="En pruebas",0.9,IF(J177="Aprobado",0.75,IF(J177="Cambios solicitados",0.6,IF(J177="En revisión",0.5,IF(J177="En preparación",0.25,IF(J177="Pendiente",0,0))))))))</f>
        <v/>
      </c>
    </row>
    <row r="178" ht="30" customHeight="1">
      <c r="A178" s="21" t="n"/>
      <c r="B178" s="22" t="n"/>
      <c r="C178" s="22" t="n"/>
      <c r="D178" s="23" t="n"/>
      <c r="E178" s="22" t="n"/>
      <c r="F178" s="22" t="n"/>
      <c r="G178" s="22" t="n"/>
      <c r="H178" s="22" t="n"/>
      <c r="I178" s="24" t="n"/>
      <c r="J178" s="22" t="n"/>
      <c r="K178" s="22" t="n"/>
      <c r="L178" s="24" t="n"/>
      <c r="M178" s="22" t="n"/>
      <c r="N178" s="24" t="n"/>
      <c r="O178" s="21" t="n"/>
      <c r="P178" s="21" t="n"/>
      <c r="Q178" s="23" t="n"/>
      <c r="R178" s="25">
        <f>IF(COUNTA(A178:Q178)=0,"",IF(I178="","",IF(OR(M178="Integrado",M178="No aplica"),"",I178-TODAY())))</f>
        <v/>
      </c>
      <c r="S178" s="26">
        <f>IF(COUNTA(A178:Q178)=0,"",IF(A178="","Falta ID",IF(COUNTIF($A$8:$A$207,A178)&gt;1,"ID duplicado",IF(B178="","Falta tipo",IF(C178="","Falta pieza o escena",IF(D178="","Falta texto o descripción",IF(E178="","Falta idioma",IF(F178="","Falta formato",IF(H178="","Falta responsable",IF(I178="","Falta fecha objetivo",IF(J178="","Falta estado de revisión",IF(M178="","Falta estado de integración",IF(O178="","Falta versión",IF(AND(B178="Subtítulo",OR(F178="PNG",F178="PSD",F178="AI",F178="MOV con alfa",F178="MOGRT")),"Formato incompatible con subtítulo",IF(AND(B178="Grafismo",OR(F178="SRT",F178="VTT",F178="STL")),"Formato incompatible con grafismo",IF(AND(OR(J178="Aprobado",J178="Cambios solicitados"),K178=""),"Falta revisor/a",IF(AND(OR(J178="Aprobado",J178="Cambios solicitados"),L178=""),"Falta fecha de revisión",IF(AND(L178&lt;&gt;"",J178="Pendiente"),"Revisar fecha y estado de revisión",IF(AND(M178="Integrado",N178=""),"Falta fecha de integración",IF(AND(N178&lt;&gt;"",M178&lt;&gt;"Integrado"),"Revisar fecha y estado de integración",IF(AND(L178&lt;&gt;"",I178&lt;&gt;"",L178&gt;I178),"Revisión posterior a la fecha objetivo",IF(AND(N178&lt;&gt;"",L178&lt;&gt;"",N178&lt;L178),"Integración anterior a la revisión","Correcto"))))))))))))))))))))))</f>
        <v/>
      </c>
      <c r="T178" s="27">
        <f>IF(COUNTA(A178:Q178)=0,"",IF(M178="Integrado",1,IF(M178="En pruebas",0.9,IF(J178="Aprobado",0.75,IF(J178="Cambios solicitados",0.6,IF(J178="En revisión",0.5,IF(J178="En preparación",0.25,IF(J178="Pendiente",0,0))))))))</f>
        <v/>
      </c>
    </row>
    <row r="179" ht="30" customHeight="1">
      <c r="A179" s="21" t="n"/>
      <c r="B179" s="22" t="n"/>
      <c r="C179" s="22" t="n"/>
      <c r="D179" s="23" t="n"/>
      <c r="E179" s="22" t="n"/>
      <c r="F179" s="22" t="n"/>
      <c r="G179" s="22" t="n"/>
      <c r="H179" s="22" t="n"/>
      <c r="I179" s="24" t="n"/>
      <c r="J179" s="22" t="n"/>
      <c r="K179" s="22" t="n"/>
      <c r="L179" s="24" t="n"/>
      <c r="M179" s="22" t="n"/>
      <c r="N179" s="24" t="n"/>
      <c r="O179" s="21" t="n"/>
      <c r="P179" s="21" t="n"/>
      <c r="Q179" s="23" t="n"/>
      <c r="R179" s="25">
        <f>IF(COUNTA(A179:Q179)=0,"",IF(I179="","",IF(OR(M179="Integrado",M179="No aplica"),"",I179-TODAY())))</f>
        <v/>
      </c>
      <c r="S179" s="26">
        <f>IF(COUNTA(A179:Q179)=0,"",IF(A179="","Falta ID",IF(COUNTIF($A$8:$A$207,A179)&gt;1,"ID duplicado",IF(B179="","Falta tipo",IF(C179="","Falta pieza o escena",IF(D179="","Falta texto o descripción",IF(E179="","Falta idioma",IF(F179="","Falta formato",IF(H179="","Falta responsable",IF(I179="","Falta fecha objetivo",IF(J179="","Falta estado de revisión",IF(M179="","Falta estado de integración",IF(O179="","Falta versión",IF(AND(B179="Subtítulo",OR(F179="PNG",F179="PSD",F179="AI",F179="MOV con alfa",F179="MOGRT")),"Formato incompatible con subtítulo",IF(AND(B179="Grafismo",OR(F179="SRT",F179="VTT",F179="STL")),"Formato incompatible con grafismo",IF(AND(OR(J179="Aprobado",J179="Cambios solicitados"),K179=""),"Falta revisor/a",IF(AND(OR(J179="Aprobado",J179="Cambios solicitados"),L179=""),"Falta fecha de revisión",IF(AND(L179&lt;&gt;"",J179="Pendiente"),"Revisar fecha y estado de revisión",IF(AND(M179="Integrado",N179=""),"Falta fecha de integración",IF(AND(N179&lt;&gt;"",M179&lt;&gt;"Integrado"),"Revisar fecha y estado de integración",IF(AND(L179&lt;&gt;"",I179&lt;&gt;"",L179&gt;I179),"Revisión posterior a la fecha objetivo",IF(AND(N179&lt;&gt;"",L179&lt;&gt;"",N179&lt;L179),"Integración anterior a la revisión","Correcto"))))))))))))))))))))))</f>
        <v/>
      </c>
      <c r="T179" s="27">
        <f>IF(COUNTA(A179:Q179)=0,"",IF(M179="Integrado",1,IF(M179="En pruebas",0.9,IF(J179="Aprobado",0.75,IF(J179="Cambios solicitados",0.6,IF(J179="En revisión",0.5,IF(J179="En preparación",0.25,IF(J179="Pendiente",0,0))))))))</f>
        <v/>
      </c>
    </row>
    <row r="180" ht="30" customHeight="1">
      <c r="A180" s="21" t="n"/>
      <c r="B180" s="22" t="n"/>
      <c r="C180" s="22" t="n"/>
      <c r="D180" s="23" t="n"/>
      <c r="E180" s="22" t="n"/>
      <c r="F180" s="22" t="n"/>
      <c r="G180" s="22" t="n"/>
      <c r="H180" s="22" t="n"/>
      <c r="I180" s="24" t="n"/>
      <c r="J180" s="22" t="n"/>
      <c r="K180" s="22" t="n"/>
      <c r="L180" s="24" t="n"/>
      <c r="M180" s="22" t="n"/>
      <c r="N180" s="24" t="n"/>
      <c r="O180" s="21" t="n"/>
      <c r="P180" s="21" t="n"/>
      <c r="Q180" s="23" t="n"/>
      <c r="R180" s="25">
        <f>IF(COUNTA(A180:Q180)=0,"",IF(I180="","",IF(OR(M180="Integrado",M180="No aplica"),"",I180-TODAY())))</f>
        <v/>
      </c>
      <c r="S180" s="26">
        <f>IF(COUNTA(A180:Q180)=0,"",IF(A180="","Falta ID",IF(COUNTIF($A$8:$A$207,A180)&gt;1,"ID duplicado",IF(B180="","Falta tipo",IF(C180="","Falta pieza o escena",IF(D180="","Falta texto o descripción",IF(E180="","Falta idioma",IF(F180="","Falta formato",IF(H180="","Falta responsable",IF(I180="","Falta fecha objetivo",IF(J180="","Falta estado de revisión",IF(M180="","Falta estado de integración",IF(O180="","Falta versión",IF(AND(B180="Subtítulo",OR(F180="PNG",F180="PSD",F180="AI",F180="MOV con alfa",F180="MOGRT")),"Formato incompatible con subtítulo",IF(AND(B180="Grafismo",OR(F180="SRT",F180="VTT",F180="STL")),"Formato incompatible con grafismo",IF(AND(OR(J180="Aprobado",J180="Cambios solicitados"),K180=""),"Falta revisor/a",IF(AND(OR(J180="Aprobado",J180="Cambios solicitados"),L180=""),"Falta fecha de revisión",IF(AND(L180&lt;&gt;"",J180="Pendiente"),"Revisar fecha y estado de revisión",IF(AND(M180="Integrado",N180=""),"Falta fecha de integración",IF(AND(N180&lt;&gt;"",M180&lt;&gt;"Integrado"),"Revisar fecha y estado de integración",IF(AND(L180&lt;&gt;"",I180&lt;&gt;"",L180&gt;I180),"Revisión posterior a la fecha objetivo",IF(AND(N180&lt;&gt;"",L180&lt;&gt;"",N180&lt;L180),"Integración anterior a la revisión","Correcto"))))))))))))))))))))))</f>
        <v/>
      </c>
      <c r="T180" s="27">
        <f>IF(COUNTA(A180:Q180)=0,"",IF(M180="Integrado",1,IF(M180="En pruebas",0.9,IF(J180="Aprobado",0.75,IF(J180="Cambios solicitados",0.6,IF(J180="En revisión",0.5,IF(J180="En preparación",0.25,IF(J180="Pendiente",0,0))))))))</f>
        <v/>
      </c>
    </row>
    <row r="181" ht="30" customHeight="1">
      <c r="A181" s="21" t="n"/>
      <c r="B181" s="22" t="n"/>
      <c r="C181" s="22" t="n"/>
      <c r="D181" s="23" t="n"/>
      <c r="E181" s="22" t="n"/>
      <c r="F181" s="22" t="n"/>
      <c r="G181" s="22" t="n"/>
      <c r="H181" s="22" t="n"/>
      <c r="I181" s="24" t="n"/>
      <c r="J181" s="22" t="n"/>
      <c r="K181" s="22" t="n"/>
      <c r="L181" s="24" t="n"/>
      <c r="M181" s="22" t="n"/>
      <c r="N181" s="24" t="n"/>
      <c r="O181" s="21" t="n"/>
      <c r="P181" s="21" t="n"/>
      <c r="Q181" s="23" t="n"/>
      <c r="R181" s="25">
        <f>IF(COUNTA(A181:Q181)=0,"",IF(I181="","",IF(OR(M181="Integrado",M181="No aplica"),"",I181-TODAY())))</f>
        <v/>
      </c>
      <c r="S181" s="26">
        <f>IF(COUNTA(A181:Q181)=0,"",IF(A181="","Falta ID",IF(COUNTIF($A$8:$A$207,A181)&gt;1,"ID duplicado",IF(B181="","Falta tipo",IF(C181="","Falta pieza o escena",IF(D181="","Falta texto o descripción",IF(E181="","Falta idioma",IF(F181="","Falta formato",IF(H181="","Falta responsable",IF(I181="","Falta fecha objetivo",IF(J181="","Falta estado de revisión",IF(M181="","Falta estado de integración",IF(O181="","Falta versión",IF(AND(B181="Subtítulo",OR(F181="PNG",F181="PSD",F181="AI",F181="MOV con alfa",F181="MOGRT")),"Formato incompatible con subtítulo",IF(AND(B181="Grafismo",OR(F181="SRT",F181="VTT",F181="STL")),"Formato incompatible con grafismo",IF(AND(OR(J181="Aprobado",J181="Cambios solicitados"),K181=""),"Falta revisor/a",IF(AND(OR(J181="Aprobado",J181="Cambios solicitados"),L181=""),"Falta fecha de revisión",IF(AND(L181&lt;&gt;"",J181="Pendiente"),"Revisar fecha y estado de revisión",IF(AND(M181="Integrado",N181=""),"Falta fecha de integración",IF(AND(N181&lt;&gt;"",M181&lt;&gt;"Integrado"),"Revisar fecha y estado de integración",IF(AND(L181&lt;&gt;"",I181&lt;&gt;"",L181&gt;I181),"Revisión posterior a la fecha objetivo",IF(AND(N181&lt;&gt;"",L181&lt;&gt;"",N181&lt;L181),"Integración anterior a la revisión","Correcto"))))))))))))))))))))))</f>
        <v/>
      </c>
      <c r="T181" s="27">
        <f>IF(COUNTA(A181:Q181)=0,"",IF(M181="Integrado",1,IF(M181="En pruebas",0.9,IF(J181="Aprobado",0.75,IF(J181="Cambios solicitados",0.6,IF(J181="En revisión",0.5,IF(J181="En preparación",0.25,IF(J181="Pendiente",0,0))))))))</f>
        <v/>
      </c>
    </row>
    <row r="182" ht="30" customHeight="1">
      <c r="A182" s="21" t="n"/>
      <c r="B182" s="22" t="n"/>
      <c r="C182" s="22" t="n"/>
      <c r="D182" s="23" t="n"/>
      <c r="E182" s="22" t="n"/>
      <c r="F182" s="22" t="n"/>
      <c r="G182" s="22" t="n"/>
      <c r="H182" s="22" t="n"/>
      <c r="I182" s="24" t="n"/>
      <c r="J182" s="22" t="n"/>
      <c r="K182" s="22" t="n"/>
      <c r="L182" s="24" t="n"/>
      <c r="M182" s="22" t="n"/>
      <c r="N182" s="24" t="n"/>
      <c r="O182" s="21" t="n"/>
      <c r="P182" s="21" t="n"/>
      <c r="Q182" s="23" t="n"/>
      <c r="R182" s="25">
        <f>IF(COUNTA(A182:Q182)=0,"",IF(I182="","",IF(OR(M182="Integrado",M182="No aplica"),"",I182-TODAY())))</f>
        <v/>
      </c>
      <c r="S182" s="26">
        <f>IF(COUNTA(A182:Q182)=0,"",IF(A182="","Falta ID",IF(COUNTIF($A$8:$A$207,A182)&gt;1,"ID duplicado",IF(B182="","Falta tipo",IF(C182="","Falta pieza o escena",IF(D182="","Falta texto o descripción",IF(E182="","Falta idioma",IF(F182="","Falta formato",IF(H182="","Falta responsable",IF(I182="","Falta fecha objetivo",IF(J182="","Falta estado de revisión",IF(M182="","Falta estado de integración",IF(O182="","Falta versión",IF(AND(B182="Subtítulo",OR(F182="PNG",F182="PSD",F182="AI",F182="MOV con alfa",F182="MOGRT")),"Formato incompatible con subtítulo",IF(AND(B182="Grafismo",OR(F182="SRT",F182="VTT",F182="STL")),"Formato incompatible con grafismo",IF(AND(OR(J182="Aprobado",J182="Cambios solicitados"),K182=""),"Falta revisor/a",IF(AND(OR(J182="Aprobado",J182="Cambios solicitados"),L182=""),"Falta fecha de revisión",IF(AND(L182&lt;&gt;"",J182="Pendiente"),"Revisar fecha y estado de revisión",IF(AND(M182="Integrado",N182=""),"Falta fecha de integración",IF(AND(N182&lt;&gt;"",M182&lt;&gt;"Integrado"),"Revisar fecha y estado de integración",IF(AND(L182&lt;&gt;"",I182&lt;&gt;"",L182&gt;I182),"Revisión posterior a la fecha objetivo",IF(AND(N182&lt;&gt;"",L182&lt;&gt;"",N182&lt;L182),"Integración anterior a la revisión","Correcto"))))))))))))))))))))))</f>
        <v/>
      </c>
      <c r="T182" s="27">
        <f>IF(COUNTA(A182:Q182)=0,"",IF(M182="Integrado",1,IF(M182="En pruebas",0.9,IF(J182="Aprobado",0.75,IF(J182="Cambios solicitados",0.6,IF(J182="En revisión",0.5,IF(J182="En preparación",0.25,IF(J182="Pendiente",0,0))))))))</f>
        <v/>
      </c>
    </row>
    <row r="183" ht="30" customHeight="1">
      <c r="A183" s="21" t="n"/>
      <c r="B183" s="22" t="n"/>
      <c r="C183" s="22" t="n"/>
      <c r="D183" s="23" t="n"/>
      <c r="E183" s="22" t="n"/>
      <c r="F183" s="22" t="n"/>
      <c r="G183" s="22" t="n"/>
      <c r="H183" s="22" t="n"/>
      <c r="I183" s="24" t="n"/>
      <c r="J183" s="22" t="n"/>
      <c r="K183" s="22" t="n"/>
      <c r="L183" s="24" t="n"/>
      <c r="M183" s="22" t="n"/>
      <c r="N183" s="24" t="n"/>
      <c r="O183" s="21" t="n"/>
      <c r="P183" s="21" t="n"/>
      <c r="Q183" s="23" t="n"/>
      <c r="R183" s="25">
        <f>IF(COUNTA(A183:Q183)=0,"",IF(I183="","",IF(OR(M183="Integrado",M183="No aplica"),"",I183-TODAY())))</f>
        <v/>
      </c>
      <c r="S183" s="26">
        <f>IF(COUNTA(A183:Q183)=0,"",IF(A183="","Falta ID",IF(COUNTIF($A$8:$A$207,A183)&gt;1,"ID duplicado",IF(B183="","Falta tipo",IF(C183="","Falta pieza o escena",IF(D183="","Falta texto o descripción",IF(E183="","Falta idioma",IF(F183="","Falta formato",IF(H183="","Falta responsable",IF(I183="","Falta fecha objetivo",IF(J183="","Falta estado de revisión",IF(M183="","Falta estado de integración",IF(O183="","Falta versión",IF(AND(B183="Subtítulo",OR(F183="PNG",F183="PSD",F183="AI",F183="MOV con alfa",F183="MOGRT")),"Formato incompatible con subtítulo",IF(AND(B183="Grafismo",OR(F183="SRT",F183="VTT",F183="STL")),"Formato incompatible con grafismo",IF(AND(OR(J183="Aprobado",J183="Cambios solicitados"),K183=""),"Falta revisor/a",IF(AND(OR(J183="Aprobado",J183="Cambios solicitados"),L183=""),"Falta fecha de revisión",IF(AND(L183&lt;&gt;"",J183="Pendiente"),"Revisar fecha y estado de revisión",IF(AND(M183="Integrado",N183=""),"Falta fecha de integración",IF(AND(N183&lt;&gt;"",M183&lt;&gt;"Integrado"),"Revisar fecha y estado de integración",IF(AND(L183&lt;&gt;"",I183&lt;&gt;"",L183&gt;I183),"Revisión posterior a la fecha objetivo",IF(AND(N183&lt;&gt;"",L183&lt;&gt;"",N183&lt;L183),"Integración anterior a la revisión","Correcto"))))))))))))))))))))))</f>
        <v/>
      </c>
      <c r="T183" s="27">
        <f>IF(COUNTA(A183:Q183)=0,"",IF(M183="Integrado",1,IF(M183="En pruebas",0.9,IF(J183="Aprobado",0.75,IF(J183="Cambios solicitados",0.6,IF(J183="En revisión",0.5,IF(J183="En preparación",0.25,IF(J183="Pendiente",0,0))))))))</f>
        <v/>
      </c>
    </row>
    <row r="184" ht="30" customHeight="1">
      <c r="A184" s="21" t="n"/>
      <c r="B184" s="22" t="n"/>
      <c r="C184" s="22" t="n"/>
      <c r="D184" s="23" t="n"/>
      <c r="E184" s="22" t="n"/>
      <c r="F184" s="22" t="n"/>
      <c r="G184" s="22" t="n"/>
      <c r="H184" s="22" t="n"/>
      <c r="I184" s="24" t="n"/>
      <c r="J184" s="22" t="n"/>
      <c r="K184" s="22" t="n"/>
      <c r="L184" s="24" t="n"/>
      <c r="M184" s="22" t="n"/>
      <c r="N184" s="24" t="n"/>
      <c r="O184" s="21" t="n"/>
      <c r="P184" s="21" t="n"/>
      <c r="Q184" s="23" t="n"/>
      <c r="R184" s="25">
        <f>IF(COUNTA(A184:Q184)=0,"",IF(I184="","",IF(OR(M184="Integrado",M184="No aplica"),"",I184-TODAY())))</f>
        <v/>
      </c>
      <c r="S184" s="26">
        <f>IF(COUNTA(A184:Q184)=0,"",IF(A184="","Falta ID",IF(COUNTIF($A$8:$A$207,A184)&gt;1,"ID duplicado",IF(B184="","Falta tipo",IF(C184="","Falta pieza o escena",IF(D184="","Falta texto o descripción",IF(E184="","Falta idioma",IF(F184="","Falta formato",IF(H184="","Falta responsable",IF(I184="","Falta fecha objetivo",IF(J184="","Falta estado de revisión",IF(M184="","Falta estado de integración",IF(O184="","Falta versión",IF(AND(B184="Subtítulo",OR(F184="PNG",F184="PSD",F184="AI",F184="MOV con alfa",F184="MOGRT")),"Formato incompatible con subtítulo",IF(AND(B184="Grafismo",OR(F184="SRT",F184="VTT",F184="STL")),"Formato incompatible con grafismo",IF(AND(OR(J184="Aprobado",J184="Cambios solicitados"),K184=""),"Falta revisor/a",IF(AND(OR(J184="Aprobado",J184="Cambios solicitados"),L184=""),"Falta fecha de revisión",IF(AND(L184&lt;&gt;"",J184="Pendiente"),"Revisar fecha y estado de revisión",IF(AND(M184="Integrado",N184=""),"Falta fecha de integración",IF(AND(N184&lt;&gt;"",M184&lt;&gt;"Integrado"),"Revisar fecha y estado de integración",IF(AND(L184&lt;&gt;"",I184&lt;&gt;"",L184&gt;I184),"Revisión posterior a la fecha objetivo",IF(AND(N184&lt;&gt;"",L184&lt;&gt;"",N184&lt;L184),"Integración anterior a la revisión","Correcto"))))))))))))))))))))))</f>
        <v/>
      </c>
      <c r="T184" s="27">
        <f>IF(COUNTA(A184:Q184)=0,"",IF(M184="Integrado",1,IF(M184="En pruebas",0.9,IF(J184="Aprobado",0.75,IF(J184="Cambios solicitados",0.6,IF(J184="En revisión",0.5,IF(J184="En preparación",0.25,IF(J184="Pendiente",0,0))))))))</f>
        <v/>
      </c>
    </row>
    <row r="185" ht="30" customHeight="1">
      <c r="A185" s="21" t="n"/>
      <c r="B185" s="22" t="n"/>
      <c r="C185" s="22" t="n"/>
      <c r="D185" s="23" t="n"/>
      <c r="E185" s="22" t="n"/>
      <c r="F185" s="22" t="n"/>
      <c r="G185" s="22" t="n"/>
      <c r="H185" s="22" t="n"/>
      <c r="I185" s="24" t="n"/>
      <c r="J185" s="22" t="n"/>
      <c r="K185" s="22" t="n"/>
      <c r="L185" s="24" t="n"/>
      <c r="M185" s="22" t="n"/>
      <c r="N185" s="24" t="n"/>
      <c r="O185" s="21" t="n"/>
      <c r="P185" s="21" t="n"/>
      <c r="Q185" s="23" t="n"/>
      <c r="R185" s="25">
        <f>IF(COUNTA(A185:Q185)=0,"",IF(I185="","",IF(OR(M185="Integrado",M185="No aplica"),"",I185-TODAY())))</f>
        <v/>
      </c>
      <c r="S185" s="26">
        <f>IF(COUNTA(A185:Q185)=0,"",IF(A185="","Falta ID",IF(COUNTIF($A$8:$A$207,A185)&gt;1,"ID duplicado",IF(B185="","Falta tipo",IF(C185="","Falta pieza o escena",IF(D185="","Falta texto o descripción",IF(E185="","Falta idioma",IF(F185="","Falta formato",IF(H185="","Falta responsable",IF(I185="","Falta fecha objetivo",IF(J185="","Falta estado de revisión",IF(M185="","Falta estado de integración",IF(O185="","Falta versión",IF(AND(B185="Subtítulo",OR(F185="PNG",F185="PSD",F185="AI",F185="MOV con alfa",F185="MOGRT")),"Formato incompatible con subtítulo",IF(AND(B185="Grafismo",OR(F185="SRT",F185="VTT",F185="STL")),"Formato incompatible con grafismo",IF(AND(OR(J185="Aprobado",J185="Cambios solicitados"),K185=""),"Falta revisor/a",IF(AND(OR(J185="Aprobado",J185="Cambios solicitados"),L185=""),"Falta fecha de revisión",IF(AND(L185&lt;&gt;"",J185="Pendiente"),"Revisar fecha y estado de revisión",IF(AND(M185="Integrado",N185=""),"Falta fecha de integración",IF(AND(N185&lt;&gt;"",M185&lt;&gt;"Integrado"),"Revisar fecha y estado de integración",IF(AND(L185&lt;&gt;"",I185&lt;&gt;"",L185&gt;I185),"Revisión posterior a la fecha objetivo",IF(AND(N185&lt;&gt;"",L185&lt;&gt;"",N185&lt;L185),"Integración anterior a la revisión","Correcto"))))))))))))))))))))))</f>
        <v/>
      </c>
      <c r="T185" s="27">
        <f>IF(COUNTA(A185:Q185)=0,"",IF(M185="Integrado",1,IF(M185="En pruebas",0.9,IF(J185="Aprobado",0.75,IF(J185="Cambios solicitados",0.6,IF(J185="En revisión",0.5,IF(J185="En preparación",0.25,IF(J185="Pendiente",0,0))))))))</f>
        <v/>
      </c>
    </row>
    <row r="186" ht="30" customHeight="1">
      <c r="A186" s="21" t="n"/>
      <c r="B186" s="22" t="n"/>
      <c r="C186" s="22" t="n"/>
      <c r="D186" s="23" t="n"/>
      <c r="E186" s="22" t="n"/>
      <c r="F186" s="22" t="n"/>
      <c r="G186" s="22" t="n"/>
      <c r="H186" s="22" t="n"/>
      <c r="I186" s="24" t="n"/>
      <c r="J186" s="22" t="n"/>
      <c r="K186" s="22" t="n"/>
      <c r="L186" s="24" t="n"/>
      <c r="M186" s="22" t="n"/>
      <c r="N186" s="24" t="n"/>
      <c r="O186" s="21" t="n"/>
      <c r="P186" s="21" t="n"/>
      <c r="Q186" s="23" t="n"/>
      <c r="R186" s="25">
        <f>IF(COUNTA(A186:Q186)=0,"",IF(I186="","",IF(OR(M186="Integrado",M186="No aplica"),"",I186-TODAY())))</f>
        <v/>
      </c>
      <c r="S186" s="26">
        <f>IF(COUNTA(A186:Q186)=0,"",IF(A186="","Falta ID",IF(COUNTIF($A$8:$A$207,A186)&gt;1,"ID duplicado",IF(B186="","Falta tipo",IF(C186="","Falta pieza o escena",IF(D186="","Falta texto o descripción",IF(E186="","Falta idioma",IF(F186="","Falta formato",IF(H186="","Falta responsable",IF(I186="","Falta fecha objetivo",IF(J186="","Falta estado de revisión",IF(M186="","Falta estado de integración",IF(O186="","Falta versión",IF(AND(B186="Subtítulo",OR(F186="PNG",F186="PSD",F186="AI",F186="MOV con alfa",F186="MOGRT")),"Formato incompatible con subtítulo",IF(AND(B186="Grafismo",OR(F186="SRT",F186="VTT",F186="STL")),"Formato incompatible con grafismo",IF(AND(OR(J186="Aprobado",J186="Cambios solicitados"),K186=""),"Falta revisor/a",IF(AND(OR(J186="Aprobado",J186="Cambios solicitados"),L186=""),"Falta fecha de revisión",IF(AND(L186&lt;&gt;"",J186="Pendiente"),"Revisar fecha y estado de revisión",IF(AND(M186="Integrado",N186=""),"Falta fecha de integración",IF(AND(N186&lt;&gt;"",M186&lt;&gt;"Integrado"),"Revisar fecha y estado de integración",IF(AND(L186&lt;&gt;"",I186&lt;&gt;"",L186&gt;I186),"Revisión posterior a la fecha objetivo",IF(AND(N186&lt;&gt;"",L186&lt;&gt;"",N186&lt;L186),"Integración anterior a la revisión","Correcto"))))))))))))))))))))))</f>
        <v/>
      </c>
      <c r="T186" s="27">
        <f>IF(COUNTA(A186:Q186)=0,"",IF(M186="Integrado",1,IF(M186="En pruebas",0.9,IF(J186="Aprobado",0.75,IF(J186="Cambios solicitados",0.6,IF(J186="En revisión",0.5,IF(J186="En preparación",0.25,IF(J186="Pendiente",0,0))))))))</f>
        <v/>
      </c>
    </row>
    <row r="187" ht="30" customHeight="1">
      <c r="A187" s="21" t="n"/>
      <c r="B187" s="22" t="n"/>
      <c r="C187" s="22" t="n"/>
      <c r="D187" s="23" t="n"/>
      <c r="E187" s="22" t="n"/>
      <c r="F187" s="22" t="n"/>
      <c r="G187" s="22" t="n"/>
      <c r="H187" s="22" t="n"/>
      <c r="I187" s="24" t="n"/>
      <c r="J187" s="22" t="n"/>
      <c r="K187" s="22" t="n"/>
      <c r="L187" s="24" t="n"/>
      <c r="M187" s="22" t="n"/>
      <c r="N187" s="24" t="n"/>
      <c r="O187" s="21" t="n"/>
      <c r="P187" s="21" t="n"/>
      <c r="Q187" s="23" t="n"/>
      <c r="R187" s="25">
        <f>IF(COUNTA(A187:Q187)=0,"",IF(I187="","",IF(OR(M187="Integrado",M187="No aplica"),"",I187-TODAY())))</f>
        <v/>
      </c>
      <c r="S187" s="26">
        <f>IF(COUNTA(A187:Q187)=0,"",IF(A187="","Falta ID",IF(COUNTIF($A$8:$A$207,A187)&gt;1,"ID duplicado",IF(B187="","Falta tipo",IF(C187="","Falta pieza o escena",IF(D187="","Falta texto o descripción",IF(E187="","Falta idioma",IF(F187="","Falta formato",IF(H187="","Falta responsable",IF(I187="","Falta fecha objetivo",IF(J187="","Falta estado de revisión",IF(M187="","Falta estado de integración",IF(O187="","Falta versión",IF(AND(B187="Subtítulo",OR(F187="PNG",F187="PSD",F187="AI",F187="MOV con alfa",F187="MOGRT")),"Formato incompatible con subtítulo",IF(AND(B187="Grafismo",OR(F187="SRT",F187="VTT",F187="STL")),"Formato incompatible con grafismo",IF(AND(OR(J187="Aprobado",J187="Cambios solicitados"),K187=""),"Falta revisor/a",IF(AND(OR(J187="Aprobado",J187="Cambios solicitados"),L187=""),"Falta fecha de revisión",IF(AND(L187&lt;&gt;"",J187="Pendiente"),"Revisar fecha y estado de revisión",IF(AND(M187="Integrado",N187=""),"Falta fecha de integración",IF(AND(N187&lt;&gt;"",M187&lt;&gt;"Integrado"),"Revisar fecha y estado de integración",IF(AND(L187&lt;&gt;"",I187&lt;&gt;"",L187&gt;I187),"Revisión posterior a la fecha objetivo",IF(AND(N187&lt;&gt;"",L187&lt;&gt;"",N187&lt;L187),"Integración anterior a la revisión","Correcto"))))))))))))))))))))))</f>
        <v/>
      </c>
      <c r="T187" s="27">
        <f>IF(COUNTA(A187:Q187)=0,"",IF(M187="Integrado",1,IF(M187="En pruebas",0.9,IF(J187="Aprobado",0.75,IF(J187="Cambios solicitados",0.6,IF(J187="En revisión",0.5,IF(J187="En preparación",0.25,IF(J187="Pendiente",0,0))))))))</f>
        <v/>
      </c>
    </row>
    <row r="188" ht="30" customHeight="1">
      <c r="A188" s="21" t="n"/>
      <c r="B188" s="22" t="n"/>
      <c r="C188" s="22" t="n"/>
      <c r="D188" s="23" t="n"/>
      <c r="E188" s="22" t="n"/>
      <c r="F188" s="22" t="n"/>
      <c r="G188" s="22" t="n"/>
      <c r="H188" s="22" t="n"/>
      <c r="I188" s="24" t="n"/>
      <c r="J188" s="22" t="n"/>
      <c r="K188" s="22" t="n"/>
      <c r="L188" s="24" t="n"/>
      <c r="M188" s="22" t="n"/>
      <c r="N188" s="24" t="n"/>
      <c r="O188" s="21" t="n"/>
      <c r="P188" s="21" t="n"/>
      <c r="Q188" s="23" t="n"/>
      <c r="R188" s="25">
        <f>IF(COUNTA(A188:Q188)=0,"",IF(I188="","",IF(OR(M188="Integrado",M188="No aplica"),"",I188-TODAY())))</f>
        <v/>
      </c>
      <c r="S188" s="26">
        <f>IF(COUNTA(A188:Q188)=0,"",IF(A188="","Falta ID",IF(COUNTIF($A$8:$A$207,A188)&gt;1,"ID duplicado",IF(B188="","Falta tipo",IF(C188="","Falta pieza o escena",IF(D188="","Falta texto o descripción",IF(E188="","Falta idioma",IF(F188="","Falta formato",IF(H188="","Falta responsable",IF(I188="","Falta fecha objetivo",IF(J188="","Falta estado de revisión",IF(M188="","Falta estado de integración",IF(O188="","Falta versión",IF(AND(B188="Subtítulo",OR(F188="PNG",F188="PSD",F188="AI",F188="MOV con alfa",F188="MOGRT")),"Formato incompatible con subtítulo",IF(AND(B188="Grafismo",OR(F188="SRT",F188="VTT",F188="STL")),"Formato incompatible con grafismo",IF(AND(OR(J188="Aprobado",J188="Cambios solicitados"),K188=""),"Falta revisor/a",IF(AND(OR(J188="Aprobado",J188="Cambios solicitados"),L188=""),"Falta fecha de revisión",IF(AND(L188&lt;&gt;"",J188="Pendiente"),"Revisar fecha y estado de revisión",IF(AND(M188="Integrado",N188=""),"Falta fecha de integración",IF(AND(N188&lt;&gt;"",M188&lt;&gt;"Integrado"),"Revisar fecha y estado de integración",IF(AND(L188&lt;&gt;"",I188&lt;&gt;"",L188&gt;I188),"Revisión posterior a la fecha objetivo",IF(AND(N188&lt;&gt;"",L188&lt;&gt;"",N188&lt;L188),"Integración anterior a la revisión","Correcto"))))))))))))))))))))))</f>
        <v/>
      </c>
      <c r="T188" s="27">
        <f>IF(COUNTA(A188:Q188)=0,"",IF(M188="Integrado",1,IF(M188="En pruebas",0.9,IF(J188="Aprobado",0.75,IF(J188="Cambios solicitados",0.6,IF(J188="En revisión",0.5,IF(J188="En preparación",0.25,IF(J188="Pendiente",0,0))))))))</f>
        <v/>
      </c>
    </row>
    <row r="189" ht="30" customHeight="1">
      <c r="A189" s="21" t="n"/>
      <c r="B189" s="22" t="n"/>
      <c r="C189" s="22" t="n"/>
      <c r="D189" s="23" t="n"/>
      <c r="E189" s="22" t="n"/>
      <c r="F189" s="22" t="n"/>
      <c r="G189" s="22" t="n"/>
      <c r="H189" s="22" t="n"/>
      <c r="I189" s="24" t="n"/>
      <c r="J189" s="22" t="n"/>
      <c r="K189" s="22" t="n"/>
      <c r="L189" s="24" t="n"/>
      <c r="M189" s="22" t="n"/>
      <c r="N189" s="24" t="n"/>
      <c r="O189" s="21" t="n"/>
      <c r="P189" s="21" t="n"/>
      <c r="Q189" s="23" t="n"/>
      <c r="R189" s="25">
        <f>IF(COUNTA(A189:Q189)=0,"",IF(I189="","",IF(OR(M189="Integrado",M189="No aplica"),"",I189-TODAY())))</f>
        <v/>
      </c>
      <c r="S189" s="26">
        <f>IF(COUNTA(A189:Q189)=0,"",IF(A189="","Falta ID",IF(COUNTIF($A$8:$A$207,A189)&gt;1,"ID duplicado",IF(B189="","Falta tipo",IF(C189="","Falta pieza o escena",IF(D189="","Falta texto o descripción",IF(E189="","Falta idioma",IF(F189="","Falta formato",IF(H189="","Falta responsable",IF(I189="","Falta fecha objetivo",IF(J189="","Falta estado de revisión",IF(M189="","Falta estado de integración",IF(O189="","Falta versión",IF(AND(B189="Subtítulo",OR(F189="PNG",F189="PSD",F189="AI",F189="MOV con alfa",F189="MOGRT")),"Formato incompatible con subtítulo",IF(AND(B189="Grafismo",OR(F189="SRT",F189="VTT",F189="STL")),"Formato incompatible con grafismo",IF(AND(OR(J189="Aprobado",J189="Cambios solicitados"),K189=""),"Falta revisor/a",IF(AND(OR(J189="Aprobado",J189="Cambios solicitados"),L189=""),"Falta fecha de revisión",IF(AND(L189&lt;&gt;"",J189="Pendiente"),"Revisar fecha y estado de revisión",IF(AND(M189="Integrado",N189=""),"Falta fecha de integración",IF(AND(N189&lt;&gt;"",M189&lt;&gt;"Integrado"),"Revisar fecha y estado de integración",IF(AND(L189&lt;&gt;"",I189&lt;&gt;"",L189&gt;I189),"Revisión posterior a la fecha objetivo",IF(AND(N189&lt;&gt;"",L189&lt;&gt;"",N189&lt;L189),"Integración anterior a la revisión","Correcto"))))))))))))))))))))))</f>
        <v/>
      </c>
      <c r="T189" s="27">
        <f>IF(COUNTA(A189:Q189)=0,"",IF(M189="Integrado",1,IF(M189="En pruebas",0.9,IF(J189="Aprobado",0.75,IF(J189="Cambios solicitados",0.6,IF(J189="En revisión",0.5,IF(J189="En preparación",0.25,IF(J189="Pendiente",0,0))))))))</f>
        <v/>
      </c>
    </row>
    <row r="190" ht="30" customHeight="1">
      <c r="A190" s="21" t="n"/>
      <c r="B190" s="22" t="n"/>
      <c r="C190" s="22" t="n"/>
      <c r="D190" s="23" t="n"/>
      <c r="E190" s="22" t="n"/>
      <c r="F190" s="22" t="n"/>
      <c r="G190" s="22" t="n"/>
      <c r="H190" s="22" t="n"/>
      <c r="I190" s="24" t="n"/>
      <c r="J190" s="22" t="n"/>
      <c r="K190" s="22" t="n"/>
      <c r="L190" s="24" t="n"/>
      <c r="M190" s="22" t="n"/>
      <c r="N190" s="24" t="n"/>
      <c r="O190" s="21" t="n"/>
      <c r="P190" s="21" t="n"/>
      <c r="Q190" s="23" t="n"/>
      <c r="R190" s="25">
        <f>IF(COUNTA(A190:Q190)=0,"",IF(I190="","",IF(OR(M190="Integrado",M190="No aplica"),"",I190-TODAY())))</f>
        <v/>
      </c>
      <c r="S190" s="26">
        <f>IF(COUNTA(A190:Q190)=0,"",IF(A190="","Falta ID",IF(COUNTIF($A$8:$A$207,A190)&gt;1,"ID duplicado",IF(B190="","Falta tipo",IF(C190="","Falta pieza o escena",IF(D190="","Falta texto o descripción",IF(E190="","Falta idioma",IF(F190="","Falta formato",IF(H190="","Falta responsable",IF(I190="","Falta fecha objetivo",IF(J190="","Falta estado de revisión",IF(M190="","Falta estado de integración",IF(O190="","Falta versión",IF(AND(B190="Subtítulo",OR(F190="PNG",F190="PSD",F190="AI",F190="MOV con alfa",F190="MOGRT")),"Formato incompatible con subtítulo",IF(AND(B190="Grafismo",OR(F190="SRT",F190="VTT",F190="STL")),"Formato incompatible con grafismo",IF(AND(OR(J190="Aprobado",J190="Cambios solicitados"),K190=""),"Falta revisor/a",IF(AND(OR(J190="Aprobado",J190="Cambios solicitados"),L190=""),"Falta fecha de revisión",IF(AND(L190&lt;&gt;"",J190="Pendiente"),"Revisar fecha y estado de revisión",IF(AND(M190="Integrado",N190=""),"Falta fecha de integración",IF(AND(N190&lt;&gt;"",M190&lt;&gt;"Integrado"),"Revisar fecha y estado de integración",IF(AND(L190&lt;&gt;"",I190&lt;&gt;"",L190&gt;I190),"Revisión posterior a la fecha objetivo",IF(AND(N190&lt;&gt;"",L190&lt;&gt;"",N190&lt;L190),"Integración anterior a la revisión","Correcto"))))))))))))))))))))))</f>
        <v/>
      </c>
      <c r="T190" s="27">
        <f>IF(COUNTA(A190:Q190)=0,"",IF(M190="Integrado",1,IF(M190="En pruebas",0.9,IF(J190="Aprobado",0.75,IF(J190="Cambios solicitados",0.6,IF(J190="En revisión",0.5,IF(J190="En preparación",0.25,IF(J190="Pendiente",0,0))))))))</f>
        <v/>
      </c>
    </row>
    <row r="191" ht="30" customHeight="1">
      <c r="A191" s="21" t="n"/>
      <c r="B191" s="22" t="n"/>
      <c r="C191" s="22" t="n"/>
      <c r="D191" s="23" t="n"/>
      <c r="E191" s="22" t="n"/>
      <c r="F191" s="22" t="n"/>
      <c r="G191" s="22" t="n"/>
      <c r="H191" s="22" t="n"/>
      <c r="I191" s="24" t="n"/>
      <c r="J191" s="22" t="n"/>
      <c r="K191" s="22" t="n"/>
      <c r="L191" s="24" t="n"/>
      <c r="M191" s="22" t="n"/>
      <c r="N191" s="24" t="n"/>
      <c r="O191" s="21" t="n"/>
      <c r="P191" s="21" t="n"/>
      <c r="Q191" s="23" t="n"/>
      <c r="R191" s="25">
        <f>IF(COUNTA(A191:Q191)=0,"",IF(I191="","",IF(OR(M191="Integrado",M191="No aplica"),"",I191-TODAY())))</f>
        <v/>
      </c>
      <c r="S191" s="26">
        <f>IF(COUNTA(A191:Q191)=0,"",IF(A191="","Falta ID",IF(COUNTIF($A$8:$A$207,A191)&gt;1,"ID duplicado",IF(B191="","Falta tipo",IF(C191="","Falta pieza o escena",IF(D191="","Falta texto o descripción",IF(E191="","Falta idioma",IF(F191="","Falta formato",IF(H191="","Falta responsable",IF(I191="","Falta fecha objetivo",IF(J191="","Falta estado de revisión",IF(M191="","Falta estado de integración",IF(O191="","Falta versión",IF(AND(B191="Subtítulo",OR(F191="PNG",F191="PSD",F191="AI",F191="MOV con alfa",F191="MOGRT")),"Formato incompatible con subtítulo",IF(AND(B191="Grafismo",OR(F191="SRT",F191="VTT",F191="STL")),"Formato incompatible con grafismo",IF(AND(OR(J191="Aprobado",J191="Cambios solicitados"),K191=""),"Falta revisor/a",IF(AND(OR(J191="Aprobado",J191="Cambios solicitados"),L191=""),"Falta fecha de revisión",IF(AND(L191&lt;&gt;"",J191="Pendiente"),"Revisar fecha y estado de revisión",IF(AND(M191="Integrado",N191=""),"Falta fecha de integración",IF(AND(N191&lt;&gt;"",M191&lt;&gt;"Integrado"),"Revisar fecha y estado de integración",IF(AND(L191&lt;&gt;"",I191&lt;&gt;"",L191&gt;I191),"Revisión posterior a la fecha objetivo",IF(AND(N191&lt;&gt;"",L191&lt;&gt;"",N191&lt;L191),"Integración anterior a la revisión","Correcto"))))))))))))))))))))))</f>
        <v/>
      </c>
      <c r="T191" s="27">
        <f>IF(COUNTA(A191:Q191)=0,"",IF(M191="Integrado",1,IF(M191="En pruebas",0.9,IF(J191="Aprobado",0.75,IF(J191="Cambios solicitados",0.6,IF(J191="En revisión",0.5,IF(J191="En preparación",0.25,IF(J191="Pendiente",0,0))))))))</f>
        <v/>
      </c>
    </row>
    <row r="192" ht="30" customHeight="1">
      <c r="A192" s="21" t="n"/>
      <c r="B192" s="22" t="n"/>
      <c r="C192" s="22" t="n"/>
      <c r="D192" s="23" t="n"/>
      <c r="E192" s="22" t="n"/>
      <c r="F192" s="22" t="n"/>
      <c r="G192" s="22" t="n"/>
      <c r="H192" s="22" t="n"/>
      <c r="I192" s="24" t="n"/>
      <c r="J192" s="22" t="n"/>
      <c r="K192" s="22" t="n"/>
      <c r="L192" s="24" t="n"/>
      <c r="M192" s="22" t="n"/>
      <c r="N192" s="24" t="n"/>
      <c r="O192" s="21" t="n"/>
      <c r="P192" s="21" t="n"/>
      <c r="Q192" s="23" t="n"/>
      <c r="R192" s="25">
        <f>IF(COUNTA(A192:Q192)=0,"",IF(I192="","",IF(OR(M192="Integrado",M192="No aplica"),"",I192-TODAY())))</f>
        <v/>
      </c>
      <c r="S192" s="26">
        <f>IF(COUNTA(A192:Q192)=0,"",IF(A192="","Falta ID",IF(COUNTIF($A$8:$A$207,A192)&gt;1,"ID duplicado",IF(B192="","Falta tipo",IF(C192="","Falta pieza o escena",IF(D192="","Falta texto o descripción",IF(E192="","Falta idioma",IF(F192="","Falta formato",IF(H192="","Falta responsable",IF(I192="","Falta fecha objetivo",IF(J192="","Falta estado de revisión",IF(M192="","Falta estado de integración",IF(O192="","Falta versión",IF(AND(B192="Subtítulo",OR(F192="PNG",F192="PSD",F192="AI",F192="MOV con alfa",F192="MOGRT")),"Formato incompatible con subtítulo",IF(AND(B192="Grafismo",OR(F192="SRT",F192="VTT",F192="STL")),"Formato incompatible con grafismo",IF(AND(OR(J192="Aprobado",J192="Cambios solicitados"),K192=""),"Falta revisor/a",IF(AND(OR(J192="Aprobado",J192="Cambios solicitados"),L192=""),"Falta fecha de revisión",IF(AND(L192&lt;&gt;"",J192="Pendiente"),"Revisar fecha y estado de revisión",IF(AND(M192="Integrado",N192=""),"Falta fecha de integración",IF(AND(N192&lt;&gt;"",M192&lt;&gt;"Integrado"),"Revisar fecha y estado de integración",IF(AND(L192&lt;&gt;"",I192&lt;&gt;"",L192&gt;I192),"Revisión posterior a la fecha objetivo",IF(AND(N192&lt;&gt;"",L192&lt;&gt;"",N192&lt;L192),"Integración anterior a la revisión","Correcto"))))))))))))))))))))))</f>
        <v/>
      </c>
      <c r="T192" s="27">
        <f>IF(COUNTA(A192:Q192)=0,"",IF(M192="Integrado",1,IF(M192="En pruebas",0.9,IF(J192="Aprobado",0.75,IF(J192="Cambios solicitados",0.6,IF(J192="En revisión",0.5,IF(J192="En preparación",0.25,IF(J192="Pendiente",0,0))))))))</f>
        <v/>
      </c>
    </row>
    <row r="193" ht="30" customHeight="1">
      <c r="A193" s="21" t="n"/>
      <c r="B193" s="22" t="n"/>
      <c r="C193" s="22" t="n"/>
      <c r="D193" s="23" t="n"/>
      <c r="E193" s="22" t="n"/>
      <c r="F193" s="22" t="n"/>
      <c r="G193" s="22" t="n"/>
      <c r="H193" s="22" t="n"/>
      <c r="I193" s="24" t="n"/>
      <c r="J193" s="22" t="n"/>
      <c r="K193" s="22" t="n"/>
      <c r="L193" s="24" t="n"/>
      <c r="M193" s="22" t="n"/>
      <c r="N193" s="24" t="n"/>
      <c r="O193" s="21" t="n"/>
      <c r="P193" s="21" t="n"/>
      <c r="Q193" s="23" t="n"/>
      <c r="R193" s="25">
        <f>IF(COUNTA(A193:Q193)=0,"",IF(I193="","",IF(OR(M193="Integrado",M193="No aplica"),"",I193-TODAY())))</f>
        <v/>
      </c>
      <c r="S193" s="26">
        <f>IF(COUNTA(A193:Q193)=0,"",IF(A193="","Falta ID",IF(COUNTIF($A$8:$A$207,A193)&gt;1,"ID duplicado",IF(B193="","Falta tipo",IF(C193="","Falta pieza o escena",IF(D193="","Falta texto o descripción",IF(E193="","Falta idioma",IF(F193="","Falta formato",IF(H193="","Falta responsable",IF(I193="","Falta fecha objetivo",IF(J193="","Falta estado de revisión",IF(M193="","Falta estado de integración",IF(O193="","Falta versión",IF(AND(B193="Subtítulo",OR(F193="PNG",F193="PSD",F193="AI",F193="MOV con alfa",F193="MOGRT")),"Formato incompatible con subtítulo",IF(AND(B193="Grafismo",OR(F193="SRT",F193="VTT",F193="STL")),"Formato incompatible con grafismo",IF(AND(OR(J193="Aprobado",J193="Cambios solicitados"),K193=""),"Falta revisor/a",IF(AND(OR(J193="Aprobado",J193="Cambios solicitados"),L193=""),"Falta fecha de revisión",IF(AND(L193&lt;&gt;"",J193="Pendiente"),"Revisar fecha y estado de revisión",IF(AND(M193="Integrado",N193=""),"Falta fecha de integración",IF(AND(N193&lt;&gt;"",M193&lt;&gt;"Integrado"),"Revisar fecha y estado de integración",IF(AND(L193&lt;&gt;"",I193&lt;&gt;"",L193&gt;I193),"Revisión posterior a la fecha objetivo",IF(AND(N193&lt;&gt;"",L193&lt;&gt;"",N193&lt;L193),"Integración anterior a la revisión","Correcto"))))))))))))))))))))))</f>
        <v/>
      </c>
      <c r="T193" s="27">
        <f>IF(COUNTA(A193:Q193)=0,"",IF(M193="Integrado",1,IF(M193="En pruebas",0.9,IF(J193="Aprobado",0.75,IF(J193="Cambios solicitados",0.6,IF(J193="En revisión",0.5,IF(J193="En preparación",0.25,IF(J193="Pendiente",0,0))))))))</f>
        <v/>
      </c>
    </row>
    <row r="194" ht="30" customHeight="1">
      <c r="A194" s="21" t="n"/>
      <c r="B194" s="22" t="n"/>
      <c r="C194" s="22" t="n"/>
      <c r="D194" s="23" t="n"/>
      <c r="E194" s="22" t="n"/>
      <c r="F194" s="22" t="n"/>
      <c r="G194" s="22" t="n"/>
      <c r="H194" s="22" t="n"/>
      <c r="I194" s="24" t="n"/>
      <c r="J194" s="22" t="n"/>
      <c r="K194" s="22" t="n"/>
      <c r="L194" s="24" t="n"/>
      <c r="M194" s="22" t="n"/>
      <c r="N194" s="24" t="n"/>
      <c r="O194" s="21" t="n"/>
      <c r="P194" s="21" t="n"/>
      <c r="Q194" s="23" t="n"/>
      <c r="R194" s="25">
        <f>IF(COUNTA(A194:Q194)=0,"",IF(I194="","",IF(OR(M194="Integrado",M194="No aplica"),"",I194-TODAY())))</f>
        <v/>
      </c>
      <c r="S194" s="26">
        <f>IF(COUNTA(A194:Q194)=0,"",IF(A194="","Falta ID",IF(COUNTIF($A$8:$A$207,A194)&gt;1,"ID duplicado",IF(B194="","Falta tipo",IF(C194="","Falta pieza o escena",IF(D194="","Falta texto o descripción",IF(E194="","Falta idioma",IF(F194="","Falta formato",IF(H194="","Falta responsable",IF(I194="","Falta fecha objetivo",IF(J194="","Falta estado de revisión",IF(M194="","Falta estado de integración",IF(O194="","Falta versión",IF(AND(B194="Subtítulo",OR(F194="PNG",F194="PSD",F194="AI",F194="MOV con alfa",F194="MOGRT")),"Formato incompatible con subtítulo",IF(AND(B194="Grafismo",OR(F194="SRT",F194="VTT",F194="STL")),"Formato incompatible con grafismo",IF(AND(OR(J194="Aprobado",J194="Cambios solicitados"),K194=""),"Falta revisor/a",IF(AND(OR(J194="Aprobado",J194="Cambios solicitados"),L194=""),"Falta fecha de revisión",IF(AND(L194&lt;&gt;"",J194="Pendiente"),"Revisar fecha y estado de revisión",IF(AND(M194="Integrado",N194=""),"Falta fecha de integración",IF(AND(N194&lt;&gt;"",M194&lt;&gt;"Integrado"),"Revisar fecha y estado de integración",IF(AND(L194&lt;&gt;"",I194&lt;&gt;"",L194&gt;I194),"Revisión posterior a la fecha objetivo",IF(AND(N194&lt;&gt;"",L194&lt;&gt;"",N194&lt;L194),"Integración anterior a la revisión","Correcto"))))))))))))))))))))))</f>
        <v/>
      </c>
      <c r="T194" s="27">
        <f>IF(COUNTA(A194:Q194)=0,"",IF(M194="Integrado",1,IF(M194="En pruebas",0.9,IF(J194="Aprobado",0.75,IF(J194="Cambios solicitados",0.6,IF(J194="En revisión",0.5,IF(J194="En preparación",0.25,IF(J194="Pendiente",0,0))))))))</f>
        <v/>
      </c>
    </row>
    <row r="195" ht="30" customHeight="1">
      <c r="A195" s="21" t="n"/>
      <c r="B195" s="22" t="n"/>
      <c r="C195" s="22" t="n"/>
      <c r="D195" s="23" t="n"/>
      <c r="E195" s="22" t="n"/>
      <c r="F195" s="22" t="n"/>
      <c r="G195" s="22" t="n"/>
      <c r="H195" s="22" t="n"/>
      <c r="I195" s="24" t="n"/>
      <c r="J195" s="22" t="n"/>
      <c r="K195" s="22" t="n"/>
      <c r="L195" s="24" t="n"/>
      <c r="M195" s="22" t="n"/>
      <c r="N195" s="24" t="n"/>
      <c r="O195" s="21" t="n"/>
      <c r="P195" s="21" t="n"/>
      <c r="Q195" s="23" t="n"/>
      <c r="R195" s="25">
        <f>IF(COUNTA(A195:Q195)=0,"",IF(I195="","",IF(OR(M195="Integrado",M195="No aplica"),"",I195-TODAY())))</f>
        <v/>
      </c>
      <c r="S195" s="26">
        <f>IF(COUNTA(A195:Q195)=0,"",IF(A195="","Falta ID",IF(COUNTIF($A$8:$A$207,A195)&gt;1,"ID duplicado",IF(B195="","Falta tipo",IF(C195="","Falta pieza o escena",IF(D195="","Falta texto o descripción",IF(E195="","Falta idioma",IF(F195="","Falta formato",IF(H195="","Falta responsable",IF(I195="","Falta fecha objetivo",IF(J195="","Falta estado de revisión",IF(M195="","Falta estado de integración",IF(O195="","Falta versión",IF(AND(B195="Subtítulo",OR(F195="PNG",F195="PSD",F195="AI",F195="MOV con alfa",F195="MOGRT")),"Formato incompatible con subtítulo",IF(AND(B195="Grafismo",OR(F195="SRT",F195="VTT",F195="STL")),"Formato incompatible con grafismo",IF(AND(OR(J195="Aprobado",J195="Cambios solicitados"),K195=""),"Falta revisor/a",IF(AND(OR(J195="Aprobado",J195="Cambios solicitados"),L195=""),"Falta fecha de revisión",IF(AND(L195&lt;&gt;"",J195="Pendiente"),"Revisar fecha y estado de revisión",IF(AND(M195="Integrado",N195=""),"Falta fecha de integración",IF(AND(N195&lt;&gt;"",M195&lt;&gt;"Integrado"),"Revisar fecha y estado de integración",IF(AND(L195&lt;&gt;"",I195&lt;&gt;"",L195&gt;I195),"Revisión posterior a la fecha objetivo",IF(AND(N195&lt;&gt;"",L195&lt;&gt;"",N195&lt;L195),"Integración anterior a la revisión","Correcto"))))))))))))))))))))))</f>
        <v/>
      </c>
      <c r="T195" s="27">
        <f>IF(COUNTA(A195:Q195)=0,"",IF(M195="Integrado",1,IF(M195="En pruebas",0.9,IF(J195="Aprobado",0.75,IF(J195="Cambios solicitados",0.6,IF(J195="En revisión",0.5,IF(J195="En preparación",0.25,IF(J195="Pendiente",0,0))))))))</f>
        <v/>
      </c>
    </row>
    <row r="196" ht="30" customHeight="1">
      <c r="A196" s="21" t="n"/>
      <c r="B196" s="22" t="n"/>
      <c r="C196" s="22" t="n"/>
      <c r="D196" s="23" t="n"/>
      <c r="E196" s="22" t="n"/>
      <c r="F196" s="22" t="n"/>
      <c r="G196" s="22" t="n"/>
      <c r="H196" s="22" t="n"/>
      <c r="I196" s="24" t="n"/>
      <c r="J196" s="22" t="n"/>
      <c r="K196" s="22" t="n"/>
      <c r="L196" s="24" t="n"/>
      <c r="M196" s="22" t="n"/>
      <c r="N196" s="24" t="n"/>
      <c r="O196" s="21" t="n"/>
      <c r="P196" s="21" t="n"/>
      <c r="Q196" s="23" t="n"/>
      <c r="R196" s="25">
        <f>IF(COUNTA(A196:Q196)=0,"",IF(I196="","",IF(OR(M196="Integrado",M196="No aplica"),"",I196-TODAY())))</f>
        <v/>
      </c>
      <c r="S196" s="26">
        <f>IF(COUNTA(A196:Q196)=0,"",IF(A196="","Falta ID",IF(COUNTIF($A$8:$A$207,A196)&gt;1,"ID duplicado",IF(B196="","Falta tipo",IF(C196="","Falta pieza o escena",IF(D196="","Falta texto o descripción",IF(E196="","Falta idioma",IF(F196="","Falta formato",IF(H196="","Falta responsable",IF(I196="","Falta fecha objetivo",IF(J196="","Falta estado de revisión",IF(M196="","Falta estado de integración",IF(O196="","Falta versión",IF(AND(B196="Subtítulo",OR(F196="PNG",F196="PSD",F196="AI",F196="MOV con alfa",F196="MOGRT")),"Formato incompatible con subtítulo",IF(AND(B196="Grafismo",OR(F196="SRT",F196="VTT",F196="STL")),"Formato incompatible con grafismo",IF(AND(OR(J196="Aprobado",J196="Cambios solicitados"),K196=""),"Falta revisor/a",IF(AND(OR(J196="Aprobado",J196="Cambios solicitados"),L196=""),"Falta fecha de revisión",IF(AND(L196&lt;&gt;"",J196="Pendiente"),"Revisar fecha y estado de revisión",IF(AND(M196="Integrado",N196=""),"Falta fecha de integración",IF(AND(N196&lt;&gt;"",M196&lt;&gt;"Integrado"),"Revisar fecha y estado de integración",IF(AND(L196&lt;&gt;"",I196&lt;&gt;"",L196&gt;I196),"Revisión posterior a la fecha objetivo",IF(AND(N196&lt;&gt;"",L196&lt;&gt;"",N196&lt;L196),"Integración anterior a la revisión","Correcto"))))))))))))))))))))))</f>
        <v/>
      </c>
      <c r="T196" s="27">
        <f>IF(COUNTA(A196:Q196)=0,"",IF(M196="Integrado",1,IF(M196="En pruebas",0.9,IF(J196="Aprobado",0.75,IF(J196="Cambios solicitados",0.6,IF(J196="En revisión",0.5,IF(J196="En preparación",0.25,IF(J196="Pendiente",0,0))))))))</f>
        <v/>
      </c>
    </row>
    <row r="197" ht="30" customHeight="1">
      <c r="A197" s="21" t="n"/>
      <c r="B197" s="22" t="n"/>
      <c r="C197" s="22" t="n"/>
      <c r="D197" s="23" t="n"/>
      <c r="E197" s="22" t="n"/>
      <c r="F197" s="22" t="n"/>
      <c r="G197" s="22" t="n"/>
      <c r="H197" s="22" t="n"/>
      <c r="I197" s="24" t="n"/>
      <c r="J197" s="22" t="n"/>
      <c r="K197" s="22" t="n"/>
      <c r="L197" s="24" t="n"/>
      <c r="M197" s="22" t="n"/>
      <c r="N197" s="24" t="n"/>
      <c r="O197" s="21" t="n"/>
      <c r="P197" s="21" t="n"/>
      <c r="Q197" s="23" t="n"/>
      <c r="R197" s="25">
        <f>IF(COUNTA(A197:Q197)=0,"",IF(I197="","",IF(OR(M197="Integrado",M197="No aplica"),"",I197-TODAY())))</f>
        <v/>
      </c>
      <c r="S197" s="26">
        <f>IF(COUNTA(A197:Q197)=0,"",IF(A197="","Falta ID",IF(COUNTIF($A$8:$A$207,A197)&gt;1,"ID duplicado",IF(B197="","Falta tipo",IF(C197="","Falta pieza o escena",IF(D197="","Falta texto o descripción",IF(E197="","Falta idioma",IF(F197="","Falta formato",IF(H197="","Falta responsable",IF(I197="","Falta fecha objetivo",IF(J197="","Falta estado de revisión",IF(M197="","Falta estado de integración",IF(O197="","Falta versión",IF(AND(B197="Subtítulo",OR(F197="PNG",F197="PSD",F197="AI",F197="MOV con alfa",F197="MOGRT")),"Formato incompatible con subtítulo",IF(AND(B197="Grafismo",OR(F197="SRT",F197="VTT",F197="STL")),"Formato incompatible con grafismo",IF(AND(OR(J197="Aprobado",J197="Cambios solicitados"),K197=""),"Falta revisor/a",IF(AND(OR(J197="Aprobado",J197="Cambios solicitados"),L197=""),"Falta fecha de revisión",IF(AND(L197&lt;&gt;"",J197="Pendiente"),"Revisar fecha y estado de revisión",IF(AND(M197="Integrado",N197=""),"Falta fecha de integración",IF(AND(N197&lt;&gt;"",M197&lt;&gt;"Integrado"),"Revisar fecha y estado de integración",IF(AND(L197&lt;&gt;"",I197&lt;&gt;"",L197&gt;I197),"Revisión posterior a la fecha objetivo",IF(AND(N197&lt;&gt;"",L197&lt;&gt;"",N197&lt;L197),"Integración anterior a la revisión","Correcto"))))))))))))))))))))))</f>
        <v/>
      </c>
      <c r="T197" s="27">
        <f>IF(COUNTA(A197:Q197)=0,"",IF(M197="Integrado",1,IF(M197="En pruebas",0.9,IF(J197="Aprobado",0.75,IF(J197="Cambios solicitados",0.6,IF(J197="En revisión",0.5,IF(J197="En preparación",0.25,IF(J197="Pendiente",0,0))))))))</f>
        <v/>
      </c>
    </row>
    <row r="198" ht="30" customHeight="1">
      <c r="A198" s="21" t="n"/>
      <c r="B198" s="22" t="n"/>
      <c r="C198" s="22" t="n"/>
      <c r="D198" s="23" t="n"/>
      <c r="E198" s="22" t="n"/>
      <c r="F198" s="22" t="n"/>
      <c r="G198" s="22" t="n"/>
      <c r="H198" s="22" t="n"/>
      <c r="I198" s="24" t="n"/>
      <c r="J198" s="22" t="n"/>
      <c r="K198" s="22" t="n"/>
      <c r="L198" s="24" t="n"/>
      <c r="M198" s="22" t="n"/>
      <c r="N198" s="24" t="n"/>
      <c r="O198" s="21" t="n"/>
      <c r="P198" s="21" t="n"/>
      <c r="Q198" s="23" t="n"/>
      <c r="R198" s="25">
        <f>IF(COUNTA(A198:Q198)=0,"",IF(I198="","",IF(OR(M198="Integrado",M198="No aplica"),"",I198-TODAY())))</f>
        <v/>
      </c>
      <c r="S198" s="26">
        <f>IF(COUNTA(A198:Q198)=0,"",IF(A198="","Falta ID",IF(COUNTIF($A$8:$A$207,A198)&gt;1,"ID duplicado",IF(B198="","Falta tipo",IF(C198="","Falta pieza o escena",IF(D198="","Falta texto o descripción",IF(E198="","Falta idioma",IF(F198="","Falta formato",IF(H198="","Falta responsable",IF(I198="","Falta fecha objetivo",IF(J198="","Falta estado de revisión",IF(M198="","Falta estado de integración",IF(O198="","Falta versión",IF(AND(B198="Subtítulo",OR(F198="PNG",F198="PSD",F198="AI",F198="MOV con alfa",F198="MOGRT")),"Formato incompatible con subtítulo",IF(AND(B198="Grafismo",OR(F198="SRT",F198="VTT",F198="STL")),"Formato incompatible con grafismo",IF(AND(OR(J198="Aprobado",J198="Cambios solicitados"),K198=""),"Falta revisor/a",IF(AND(OR(J198="Aprobado",J198="Cambios solicitados"),L198=""),"Falta fecha de revisión",IF(AND(L198&lt;&gt;"",J198="Pendiente"),"Revisar fecha y estado de revisión",IF(AND(M198="Integrado",N198=""),"Falta fecha de integración",IF(AND(N198&lt;&gt;"",M198&lt;&gt;"Integrado"),"Revisar fecha y estado de integración",IF(AND(L198&lt;&gt;"",I198&lt;&gt;"",L198&gt;I198),"Revisión posterior a la fecha objetivo",IF(AND(N198&lt;&gt;"",L198&lt;&gt;"",N198&lt;L198),"Integración anterior a la revisión","Correcto"))))))))))))))))))))))</f>
        <v/>
      </c>
      <c r="T198" s="27">
        <f>IF(COUNTA(A198:Q198)=0,"",IF(M198="Integrado",1,IF(M198="En pruebas",0.9,IF(J198="Aprobado",0.75,IF(J198="Cambios solicitados",0.6,IF(J198="En revisión",0.5,IF(J198="En preparación",0.25,IF(J198="Pendiente",0,0))))))))</f>
        <v/>
      </c>
    </row>
    <row r="199" ht="30" customHeight="1">
      <c r="A199" s="21" t="n"/>
      <c r="B199" s="22" t="n"/>
      <c r="C199" s="22" t="n"/>
      <c r="D199" s="23" t="n"/>
      <c r="E199" s="22" t="n"/>
      <c r="F199" s="22" t="n"/>
      <c r="G199" s="22" t="n"/>
      <c r="H199" s="22" t="n"/>
      <c r="I199" s="24" t="n"/>
      <c r="J199" s="22" t="n"/>
      <c r="K199" s="22" t="n"/>
      <c r="L199" s="24" t="n"/>
      <c r="M199" s="22" t="n"/>
      <c r="N199" s="24" t="n"/>
      <c r="O199" s="21" t="n"/>
      <c r="P199" s="21" t="n"/>
      <c r="Q199" s="23" t="n"/>
      <c r="R199" s="25">
        <f>IF(COUNTA(A199:Q199)=0,"",IF(I199="","",IF(OR(M199="Integrado",M199="No aplica"),"",I199-TODAY())))</f>
        <v/>
      </c>
      <c r="S199" s="26">
        <f>IF(COUNTA(A199:Q199)=0,"",IF(A199="","Falta ID",IF(COUNTIF($A$8:$A$207,A199)&gt;1,"ID duplicado",IF(B199="","Falta tipo",IF(C199="","Falta pieza o escena",IF(D199="","Falta texto o descripción",IF(E199="","Falta idioma",IF(F199="","Falta formato",IF(H199="","Falta responsable",IF(I199="","Falta fecha objetivo",IF(J199="","Falta estado de revisión",IF(M199="","Falta estado de integración",IF(O199="","Falta versión",IF(AND(B199="Subtítulo",OR(F199="PNG",F199="PSD",F199="AI",F199="MOV con alfa",F199="MOGRT")),"Formato incompatible con subtítulo",IF(AND(B199="Grafismo",OR(F199="SRT",F199="VTT",F199="STL")),"Formato incompatible con grafismo",IF(AND(OR(J199="Aprobado",J199="Cambios solicitados"),K199=""),"Falta revisor/a",IF(AND(OR(J199="Aprobado",J199="Cambios solicitados"),L199=""),"Falta fecha de revisión",IF(AND(L199&lt;&gt;"",J199="Pendiente"),"Revisar fecha y estado de revisión",IF(AND(M199="Integrado",N199=""),"Falta fecha de integración",IF(AND(N199&lt;&gt;"",M199&lt;&gt;"Integrado"),"Revisar fecha y estado de integración",IF(AND(L199&lt;&gt;"",I199&lt;&gt;"",L199&gt;I199),"Revisión posterior a la fecha objetivo",IF(AND(N199&lt;&gt;"",L199&lt;&gt;"",N199&lt;L199),"Integración anterior a la revisión","Correcto"))))))))))))))))))))))</f>
        <v/>
      </c>
      <c r="T199" s="27">
        <f>IF(COUNTA(A199:Q199)=0,"",IF(M199="Integrado",1,IF(M199="En pruebas",0.9,IF(J199="Aprobado",0.75,IF(J199="Cambios solicitados",0.6,IF(J199="En revisión",0.5,IF(J199="En preparación",0.25,IF(J199="Pendiente",0,0))))))))</f>
        <v/>
      </c>
    </row>
    <row r="200" ht="30" customHeight="1">
      <c r="A200" s="21" t="n"/>
      <c r="B200" s="22" t="n"/>
      <c r="C200" s="22" t="n"/>
      <c r="D200" s="23" t="n"/>
      <c r="E200" s="22" t="n"/>
      <c r="F200" s="22" t="n"/>
      <c r="G200" s="22" t="n"/>
      <c r="H200" s="22" t="n"/>
      <c r="I200" s="24" t="n"/>
      <c r="J200" s="22" t="n"/>
      <c r="K200" s="22" t="n"/>
      <c r="L200" s="24" t="n"/>
      <c r="M200" s="22" t="n"/>
      <c r="N200" s="24" t="n"/>
      <c r="O200" s="21" t="n"/>
      <c r="P200" s="21" t="n"/>
      <c r="Q200" s="23" t="n"/>
      <c r="R200" s="25">
        <f>IF(COUNTA(A200:Q200)=0,"",IF(I200="","",IF(OR(M200="Integrado",M200="No aplica"),"",I200-TODAY())))</f>
        <v/>
      </c>
      <c r="S200" s="26">
        <f>IF(COUNTA(A200:Q200)=0,"",IF(A200="","Falta ID",IF(COUNTIF($A$8:$A$207,A200)&gt;1,"ID duplicado",IF(B200="","Falta tipo",IF(C200="","Falta pieza o escena",IF(D200="","Falta texto o descripción",IF(E200="","Falta idioma",IF(F200="","Falta formato",IF(H200="","Falta responsable",IF(I200="","Falta fecha objetivo",IF(J200="","Falta estado de revisión",IF(M200="","Falta estado de integración",IF(O200="","Falta versión",IF(AND(B200="Subtítulo",OR(F200="PNG",F200="PSD",F200="AI",F200="MOV con alfa",F200="MOGRT")),"Formato incompatible con subtítulo",IF(AND(B200="Grafismo",OR(F200="SRT",F200="VTT",F200="STL")),"Formato incompatible con grafismo",IF(AND(OR(J200="Aprobado",J200="Cambios solicitados"),K200=""),"Falta revisor/a",IF(AND(OR(J200="Aprobado",J200="Cambios solicitados"),L200=""),"Falta fecha de revisión",IF(AND(L200&lt;&gt;"",J200="Pendiente"),"Revisar fecha y estado de revisión",IF(AND(M200="Integrado",N200=""),"Falta fecha de integración",IF(AND(N200&lt;&gt;"",M200&lt;&gt;"Integrado"),"Revisar fecha y estado de integración",IF(AND(L200&lt;&gt;"",I200&lt;&gt;"",L200&gt;I200),"Revisión posterior a la fecha objetivo",IF(AND(N200&lt;&gt;"",L200&lt;&gt;"",N200&lt;L200),"Integración anterior a la revisión","Correcto"))))))))))))))))))))))</f>
        <v/>
      </c>
      <c r="T200" s="27">
        <f>IF(COUNTA(A200:Q200)=0,"",IF(M200="Integrado",1,IF(M200="En pruebas",0.9,IF(J200="Aprobado",0.75,IF(J200="Cambios solicitados",0.6,IF(J200="En revisión",0.5,IF(J200="En preparación",0.25,IF(J200="Pendiente",0,0))))))))</f>
        <v/>
      </c>
    </row>
    <row r="201" ht="30" customHeight="1">
      <c r="A201" s="21" t="n"/>
      <c r="B201" s="22" t="n"/>
      <c r="C201" s="22" t="n"/>
      <c r="D201" s="23" t="n"/>
      <c r="E201" s="22" t="n"/>
      <c r="F201" s="22" t="n"/>
      <c r="G201" s="22" t="n"/>
      <c r="H201" s="22" t="n"/>
      <c r="I201" s="24" t="n"/>
      <c r="J201" s="22" t="n"/>
      <c r="K201" s="22" t="n"/>
      <c r="L201" s="24" t="n"/>
      <c r="M201" s="22" t="n"/>
      <c r="N201" s="24" t="n"/>
      <c r="O201" s="21" t="n"/>
      <c r="P201" s="21" t="n"/>
      <c r="Q201" s="23" t="n"/>
      <c r="R201" s="25">
        <f>IF(COUNTA(A201:Q201)=0,"",IF(I201="","",IF(OR(M201="Integrado",M201="No aplica"),"",I201-TODAY())))</f>
        <v/>
      </c>
      <c r="S201" s="26">
        <f>IF(COUNTA(A201:Q201)=0,"",IF(A201="","Falta ID",IF(COUNTIF($A$8:$A$207,A201)&gt;1,"ID duplicado",IF(B201="","Falta tipo",IF(C201="","Falta pieza o escena",IF(D201="","Falta texto o descripción",IF(E201="","Falta idioma",IF(F201="","Falta formato",IF(H201="","Falta responsable",IF(I201="","Falta fecha objetivo",IF(J201="","Falta estado de revisión",IF(M201="","Falta estado de integración",IF(O201="","Falta versión",IF(AND(B201="Subtítulo",OR(F201="PNG",F201="PSD",F201="AI",F201="MOV con alfa",F201="MOGRT")),"Formato incompatible con subtítulo",IF(AND(B201="Grafismo",OR(F201="SRT",F201="VTT",F201="STL")),"Formato incompatible con grafismo",IF(AND(OR(J201="Aprobado",J201="Cambios solicitados"),K201=""),"Falta revisor/a",IF(AND(OR(J201="Aprobado",J201="Cambios solicitados"),L201=""),"Falta fecha de revisión",IF(AND(L201&lt;&gt;"",J201="Pendiente"),"Revisar fecha y estado de revisión",IF(AND(M201="Integrado",N201=""),"Falta fecha de integración",IF(AND(N201&lt;&gt;"",M201&lt;&gt;"Integrado"),"Revisar fecha y estado de integración",IF(AND(L201&lt;&gt;"",I201&lt;&gt;"",L201&gt;I201),"Revisión posterior a la fecha objetivo",IF(AND(N201&lt;&gt;"",L201&lt;&gt;"",N201&lt;L201),"Integración anterior a la revisión","Correcto"))))))))))))))))))))))</f>
        <v/>
      </c>
      <c r="T201" s="27">
        <f>IF(COUNTA(A201:Q201)=0,"",IF(M201="Integrado",1,IF(M201="En pruebas",0.9,IF(J201="Aprobado",0.75,IF(J201="Cambios solicitados",0.6,IF(J201="En revisión",0.5,IF(J201="En preparación",0.25,IF(J201="Pendiente",0,0))))))))</f>
        <v/>
      </c>
    </row>
    <row r="202" ht="30" customHeight="1">
      <c r="A202" s="21" t="n"/>
      <c r="B202" s="22" t="n"/>
      <c r="C202" s="22" t="n"/>
      <c r="D202" s="23" t="n"/>
      <c r="E202" s="22" t="n"/>
      <c r="F202" s="22" t="n"/>
      <c r="G202" s="22" t="n"/>
      <c r="H202" s="22" t="n"/>
      <c r="I202" s="24" t="n"/>
      <c r="J202" s="22" t="n"/>
      <c r="K202" s="22" t="n"/>
      <c r="L202" s="24" t="n"/>
      <c r="M202" s="22" t="n"/>
      <c r="N202" s="24" t="n"/>
      <c r="O202" s="21" t="n"/>
      <c r="P202" s="21" t="n"/>
      <c r="Q202" s="23" t="n"/>
      <c r="R202" s="25">
        <f>IF(COUNTA(A202:Q202)=0,"",IF(I202="","",IF(OR(M202="Integrado",M202="No aplica"),"",I202-TODAY())))</f>
        <v/>
      </c>
      <c r="S202" s="26">
        <f>IF(COUNTA(A202:Q202)=0,"",IF(A202="","Falta ID",IF(COUNTIF($A$8:$A$207,A202)&gt;1,"ID duplicado",IF(B202="","Falta tipo",IF(C202="","Falta pieza o escena",IF(D202="","Falta texto o descripción",IF(E202="","Falta idioma",IF(F202="","Falta formato",IF(H202="","Falta responsable",IF(I202="","Falta fecha objetivo",IF(J202="","Falta estado de revisión",IF(M202="","Falta estado de integración",IF(O202="","Falta versión",IF(AND(B202="Subtítulo",OR(F202="PNG",F202="PSD",F202="AI",F202="MOV con alfa",F202="MOGRT")),"Formato incompatible con subtítulo",IF(AND(B202="Grafismo",OR(F202="SRT",F202="VTT",F202="STL")),"Formato incompatible con grafismo",IF(AND(OR(J202="Aprobado",J202="Cambios solicitados"),K202=""),"Falta revisor/a",IF(AND(OR(J202="Aprobado",J202="Cambios solicitados"),L202=""),"Falta fecha de revisión",IF(AND(L202&lt;&gt;"",J202="Pendiente"),"Revisar fecha y estado de revisión",IF(AND(M202="Integrado",N202=""),"Falta fecha de integración",IF(AND(N202&lt;&gt;"",M202&lt;&gt;"Integrado"),"Revisar fecha y estado de integración",IF(AND(L202&lt;&gt;"",I202&lt;&gt;"",L202&gt;I202),"Revisión posterior a la fecha objetivo",IF(AND(N202&lt;&gt;"",L202&lt;&gt;"",N202&lt;L202),"Integración anterior a la revisión","Correcto"))))))))))))))))))))))</f>
        <v/>
      </c>
      <c r="T202" s="27">
        <f>IF(COUNTA(A202:Q202)=0,"",IF(M202="Integrado",1,IF(M202="En pruebas",0.9,IF(J202="Aprobado",0.75,IF(J202="Cambios solicitados",0.6,IF(J202="En revisión",0.5,IF(J202="En preparación",0.25,IF(J202="Pendiente",0,0))))))))</f>
        <v/>
      </c>
    </row>
    <row r="203" ht="30" customHeight="1">
      <c r="A203" s="21" t="n"/>
      <c r="B203" s="22" t="n"/>
      <c r="C203" s="22" t="n"/>
      <c r="D203" s="23" t="n"/>
      <c r="E203" s="22" t="n"/>
      <c r="F203" s="22" t="n"/>
      <c r="G203" s="22" t="n"/>
      <c r="H203" s="22" t="n"/>
      <c r="I203" s="24" t="n"/>
      <c r="J203" s="22" t="n"/>
      <c r="K203" s="22" t="n"/>
      <c r="L203" s="24" t="n"/>
      <c r="M203" s="22" t="n"/>
      <c r="N203" s="24" t="n"/>
      <c r="O203" s="21" t="n"/>
      <c r="P203" s="21" t="n"/>
      <c r="Q203" s="23" t="n"/>
      <c r="R203" s="25">
        <f>IF(COUNTA(A203:Q203)=0,"",IF(I203="","",IF(OR(M203="Integrado",M203="No aplica"),"",I203-TODAY())))</f>
        <v/>
      </c>
      <c r="S203" s="26">
        <f>IF(COUNTA(A203:Q203)=0,"",IF(A203="","Falta ID",IF(COUNTIF($A$8:$A$207,A203)&gt;1,"ID duplicado",IF(B203="","Falta tipo",IF(C203="","Falta pieza o escena",IF(D203="","Falta texto o descripción",IF(E203="","Falta idioma",IF(F203="","Falta formato",IF(H203="","Falta responsable",IF(I203="","Falta fecha objetivo",IF(J203="","Falta estado de revisión",IF(M203="","Falta estado de integración",IF(O203="","Falta versión",IF(AND(B203="Subtítulo",OR(F203="PNG",F203="PSD",F203="AI",F203="MOV con alfa",F203="MOGRT")),"Formato incompatible con subtítulo",IF(AND(B203="Grafismo",OR(F203="SRT",F203="VTT",F203="STL")),"Formato incompatible con grafismo",IF(AND(OR(J203="Aprobado",J203="Cambios solicitados"),K203=""),"Falta revisor/a",IF(AND(OR(J203="Aprobado",J203="Cambios solicitados"),L203=""),"Falta fecha de revisión",IF(AND(L203&lt;&gt;"",J203="Pendiente"),"Revisar fecha y estado de revisión",IF(AND(M203="Integrado",N203=""),"Falta fecha de integración",IF(AND(N203&lt;&gt;"",M203&lt;&gt;"Integrado"),"Revisar fecha y estado de integración",IF(AND(L203&lt;&gt;"",I203&lt;&gt;"",L203&gt;I203),"Revisión posterior a la fecha objetivo",IF(AND(N203&lt;&gt;"",L203&lt;&gt;"",N203&lt;L203),"Integración anterior a la revisión","Correcto"))))))))))))))))))))))</f>
        <v/>
      </c>
      <c r="T203" s="27">
        <f>IF(COUNTA(A203:Q203)=0,"",IF(M203="Integrado",1,IF(M203="En pruebas",0.9,IF(J203="Aprobado",0.75,IF(J203="Cambios solicitados",0.6,IF(J203="En revisión",0.5,IF(J203="En preparación",0.25,IF(J203="Pendiente",0,0))))))))</f>
        <v/>
      </c>
    </row>
    <row r="204" ht="30" customHeight="1">
      <c r="A204" s="21" t="n"/>
      <c r="B204" s="22" t="n"/>
      <c r="C204" s="22" t="n"/>
      <c r="D204" s="23" t="n"/>
      <c r="E204" s="22" t="n"/>
      <c r="F204" s="22" t="n"/>
      <c r="G204" s="22" t="n"/>
      <c r="H204" s="22" t="n"/>
      <c r="I204" s="24" t="n"/>
      <c r="J204" s="22" t="n"/>
      <c r="K204" s="22" t="n"/>
      <c r="L204" s="24" t="n"/>
      <c r="M204" s="22" t="n"/>
      <c r="N204" s="24" t="n"/>
      <c r="O204" s="21" t="n"/>
      <c r="P204" s="21" t="n"/>
      <c r="Q204" s="23" t="n"/>
      <c r="R204" s="25">
        <f>IF(COUNTA(A204:Q204)=0,"",IF(I204="","",IF(OR(M204="Integrado",M204="No aplica"),"",I204-TODAY())))</f>
        <v/>
      </c>
      <c r="S204" s="26">
        <f>IF(COUNTA(A204:Q204)=0,"",IF(A204="","Falta ID",IF(COUNTIF($A$8:$A$207,A204)&gt;1,"ID duplicado",IF(B204="","Falta tipo",IF(C204="","Falta pieza o escena",IF(D204="","Falta texto o descripción",IF(E204="","Falta idioma",IF(F204="","Falta formato",IF(H204="","Falta responsable",IF(I204="","Falta fecha objetivo",IF(J204="","Falta estado de revisión",IF(M204="","Falta estado de integración",IF(O204="","Falta versión",IF(AND(B204="Subtítulo",OR(F204="PNG",F204="PSD",F204="AI",F204="MOV con alfa",F204="MOGRT")),"Formato incompatible con subtítulo",IF(AND(B204="Grafismo",OR(F204="SRT",F204="VTT",F204="STL")),"Formato incompatible con grafismo",IF(AND(OR(J204="Aprobado",J204="Cambios solicitados"),K204=""),"Falta revisor/a",IF(AND(OR(J204="Aprobado",J204="Cambios solicitados"),L204=""),"Falta fecha de revisión",IF(AND(L204&lt;&gt;"",J204="Pendiente"),"Revisar fecha y estado de revisión",IF(AND(M204="Integrado",N204=""),"Falta fecha de integración",IF(AND(N204&lt;&gt;"",M204&lt;&gt;"Integrado"),"Revisar fecha y estado de integración",IF(AND(L204&lt;&gt;"",I204&lt;&gt;"",L204&gt;I204),"Revisión posterior a la fecha objetivo",IF(AND(N204&lt;&gt;"",L204&lt;&gt;"",N204&lt;L204),"Integración anterior a la revisión","Correcto"))))))))))))))))))))))</f>
        <v/>
      </c>
      <c r="T204" s="27">
        <f>IF(COUNTA(A204:Q204)=0,"",IF(M204="Integrado",1,IF(M204="En pruebas",0.9,IF(J204="Aprobado",0.75,IF(J204="Cambios solicitados",0.6,IF(J204="En revisión",0.5,IF(J204="En preparación",0.25,IF(J204="Pendiente",0,0))))))))</f>
        <v/>
      </c>
    </row>
    <row r="205" ht="30" customHeight="1">
      <c r="A205" s="21" t="n"/>
      <c r="B205" s="22" t="n"/>
      <c r="C205" s="22" t="n"/>
      <c r="D205" s="23" t="n"/>
      <c r="E205" s="22" t="n"/>
      <c r="F205" s="22" t="n"/>
      <c r="G205" s="22" t="n"/>
      <c r="H205" s="22" t="n"/>
      <c r="I205" s="24" t="n"/>
      <c r="J205" s="22" t="n"/>
      <c r="K205" s="22" t="n"/>
      <c r="L205" s="24" t="n"/>
      <c r="M205" s="22" t="n"/>
      <c r="N205" s="24" t="n"/>
      <c r="O205" s="21" t="n"/>
      <c r="P205" s="21" t="n"/>
      <c r="Q205" s="23" t="n"/>
      <c r="R205" s="25">
        <f>IF(COUNTA(A205:Q205)=0,"",IF(I205="","",IF(OR(M205="Integrado",M205="No aplica"),"",I205-TODAY())))</f>
        <v/>
      </c>
      <c r="S205" s="26">
        <f>IF(COUNTA(A205:Q205)=0,"",IF(A205="","Falta ID",IF(COUNTIF($A$8:$A$207,A205)&gt;1,"ID duplicado",IF(B205="","Falta tipo",IF(C205="","Falta pieza o escena",IF(D205="","Falta texto o descripción",IF(E205="","Falta idioma",IF(F205="","Falta formato",IF(H205="","Falta responsable",IF(I205="","Falta fecha objetivo",IF(J205="","Falta estado de revisión",IF(M205="","Falta estado de integración",IF(O205="","Falta versión",IF(AND(B205="Subtítulo",OR(F205="PNG",F205="PSD",F205="AI",F205="MOV con alfa",F205="MOGRT")),"Formato incompatible con subtítulo",IF(AND(B205="Grafismo",OR(F205="SRT",F205="VTT",F205="STL")),"Formato incompatible con grafismo",IF(AND(OR(J205="Aprobado",J205="Cambios solicitados"),K205=""),"Falta revisor/a",IF(AND(OR(J205="Aprobado",J205="Cambios solicitados"),L205=""),"Falta fecha de revisión",IF(AND(L205&lt;&gt;"",J205="Pendiente"),"Revisar fecha y estado de revisión",IF(AND(M205="Integrado",N205=""),"Falta fecha de integración",IF(AND(N205&lt;&gt;"",M205&lt;&gt;"Integrado"),"Revisar fecha y estado de integración",IF(AND(L205&lt;&gt;"",I205&lt;&gt;"",L205&gt;I205),"Revisión posterior a la fecha objetivo",IF(AND(N205&lt;&gt;"",L205&lt;&gt;"",N205&lt;L205),"Integración anterior a la revisión","Correcto"))))))))))))))))))))))</f>
        <v/>
      </c>
      <c r="T205" s="27">
        <f>IF(COUNTA(A205:Q205)=0,"",IF(M205="Integrado",1,IF(M205="En pruebas",0.9,IF(J205="Aprobado",0.75,IF(J205="Cambios solicitados",0.6,IF(J205="En revisión",0.5,IF(J205="En preparación",0.25,IF(J205="Pendiente",0,0))))))))</f>
        <v/>
      </c>
    </row>
    <row r="206" ht="30" customHeight="1">
      <c r="A206" s="21" t="n"/>
      <c r="B206" s="22" t="n"/>
      <c r="C206" s="22" t="n"/>
      <c r="D206" s="23" t="n"/>
      <c r="E206" s="22" t="n"/>
      <c r="F206" s="22" t="n"/>
      <c r="G206" s="22" t="n"/>
      <c r="H206" s="22" t="n"/>
      <c r="I206" s="24" t="n"/>
      <c r="J206" s="22" t="n"/>
      <c r="K206" s="22" t="n"/>
      <c r="L206" s="24" t="n"/>
      <c r="M206" s="22" t="n"/>
      <c r="N206" s="24" t="n"/>
      <c r="O206" s="21" t="n"/>
      <c r="P206" s="21" t="n"/>
      <c r="Q206" s="23" t="n"/>
      <c r="R206" s="25">
        <f>IF(COUNTA(A206:Q206)=0,"",IF(I206="","",IF(OR(M206="Integrado",M206="No aplica"),"",I206-TODAY())))</f>
        <v/>
      </c>
      <c r="S206" s="26">
        <f>IF(COUNTA(A206:Q206)=0,"",IF(A206="","Falta ID",IF(COUNTIF($A$8:$A$207,A206)&gt;1,"ID duplicado",IF(B206="","Falta tipo",IF(C206="","Falta pieza o escena",IF(D206="","Falta texto o descripción",IF(E206="","Falta idioma",IF(F206="","Falta formato",IF(H206="","Falta responsable",IF(I206="","Falta fecha objetivo",IF(J206="","Falta estado de revisión",IF(M206="","Falta estado de integración",IF(O206="","Falta versión",IF(AND(B206="Subtítulo",OR(F206="PNG",F206="PSD",F206="AI",F206="MOV con alfa",F206="MOGRT")),"Formato incompatible con subtítulo",IF(AND(B206="Grafismo",OR(F206="SRT",F206="VTT",F206="STL")),"Formato incompatible con grafismo",IF(AND(OR(J206="Aprobado",J206="Cambios solicitados"),K206=""),"Falta revisor/a",IF(AND(OR(J206="Aprobado",J206="Cambios solicitados"),L206=""),"Falta fecha de revisión",IF(AND(L206&lt;&gt;"",J206="Pendiente"),"Revisar fecha y estado de revisión",IF(AND(M206="Integrado",N206=""),"Falta fecha de integración",IF(AND(N206&lt;&gt;"",M206&lt;&gt;"Integrado"),"Revisar fecha y estado de integración",IF(AND(L206&lt;&gt;"",I206&lt;&gt;"",L206&gt;I206),"Revisión posterior a la fecha objetivo",IF(AND(N206&lt;&gt;"",L206&lt;&gt;"",N206&lt;L206),"Integración anterior a la revisión","Correcto"))))))))))))))))))))))</f>
        <v/>
      </c>
      <c r="T206" s="27">
        <f>IF(COUNTA(A206:Q206)=0,"",IF(M206="Integrado",1,IF(M206="En pruebas",0.9,IF(J206="Aprobado",0.75,IF(J206="Cambios solicitados",0.6,IF(J206="En revisión",0.5,IF(J206="En preparación",0.25,IF(J206="Pendiente",0,0))))))))</f>
        <v/>
      </c>
    </row>
    <row r="207" ht="30" customHeight="1">
      <c r="A207" s="21" t="n"/>
      <c r="B207" s="22" t="n"/>
      <c r="C207" s="22" t="n"/>
      <c r="D207" s="23" t="n"/>
      <c r="E207" s="22" t="n"/>
      <c r="F207" s="22" t="n"/>
      <c r="G207" s="22" t="n"/>
      <c r="H207" s="22" t="n"/>
      <c r="I207" s="24" t="n"/>
      <c r="J207" s="22" t="n"/>
      <c r="K207" s="22" t="n"/>
      <c r="L207" s="24" t="n"/>
      <c r="M207" s="22" t="n"/>
      <c r="N207" s="24" t="n"/>
      <c r="O207" s="21" t="n"/>
      <c r="P207" s="21" t="n"/>
      <c r="Q207" s="23" t="n"/>
      <c r="R207" s="25">
        <f>IF(COUNTA(A207:Q207)=0,"",IF(I207="","",IF(OR(M207="Integrado",M207="No aplica"),"",I207-TODAY())))</f>
        <v/>
      </c>
      <c r="S207" s="26">
        <f>IF(COUNTA(A207:Q207)=0,"",IF(A207="","Falta ID",IF(COUNTIF($A$8:$A$207,A207)&gt;1,"ID duplicado",IF(B207="","Falta tipo",IF(C207="","Falta pieza o escena",IF(D207="","Falta texto o descripción",IF(E207="","Falta idioma",IF(F207="","Falta formato",IF(H207="","Falta responsable",IF(I207="","Falta fecha objetivo",IF(J207="","Falta estado de revisión",IF(M207="","Falta estado de integración",IF(O207="","Falta versión",IF(AND(B207="Subtítulo",OR(F207="PNG",F207="PSD",F207="AI",F207="MOV con alfa",F207="MOGRT")),"Formato incompatible con subtítulo",IF(AND(B207="Grafismo",OR(F207="SRT",F207="VTT",F207="STL")),"Formato incompatible con grafismo",IF(AND(OR(J207="Aprobado",J207="Cambios solicitados"),K207=""),"Falta revisor/a",IF(AND(OR(J207="Aprobado",J207="Cambios solicitados"),L207=""),"Falta fecha de revisión",IF(AND(L207&lt;&gt;"",J207="Pendiente"),"Revisar fecha y estado de revisión",IF(AND(M207="Integrado",N207=""),"Falta fecha de integración",IF(AND(N207&lt;&gt;"",M207&lt;&gt;"Integrado"),"Revisar fecha y estado de integración",IF(AND(L207&lt;&gt;"",I207&lt;&gt;"",L207&gt;I207),"Revisión posterior a la fecha objetivo",IF(AND(N207&lt;&gt;"",L207&lt;&gt;"",N207&lt;L207),"Integración anterior a la revisión","Correcto"))))))))))))))))))))))</f>
        <v/>
      </c>
      <c r="T207" s="27">
        <f>IF(COUNTA(A207:Q207)=0,"",IF(M207="Integrado",1,IF(M207="En pruebas",0.9,IF(J207="Aprobado",0.75,IF(J207="Cambios solicitados",0.6,IF(J207="En revisión",0.5,IF(J207="En preparación",0.25,IF(J207="Pendiente",0,0))))))))</f>
        <v/>
      </c>
    </row>
  </sheetData>
  <mergeCells count="1">
    <mergeCell ref="A1:T1"/>
  </mergeCells>
  <conditionalFormatting sqref="A8:T207">
    <cfRule type="expression" priority="1" dxfId="0">
      <formula>AND($A8&lt;&gt;"",$R8&lt;0,$M8&lt;&gt;"Integrado",$M8&lt;&gt;"No aplica")</formula>
    </cfRule>
    <cfRule type="expression" priority="2" dxfId="4">
      <formula>AND($A8&lt;&gt;"",$R8&gt;=0,$R8&lt;=7,$M8&lt;&gt;"Integrado",$M8&lt;&gt;"No aplica")</formula>
    </cfRule>
  </conditionalFormatting>
  <conditionalFormatting sqref="J8:J207">
    <cfRule type="cellIs" priority="3" operator="equal" dxfId="1">
      <formula>"Cambios solicitados"</formula>
    </cfRule>
  </conditionalFormatting>
  <conditionalFormatting sqref="M8:M207">
    <cfRule type="expression" priority="4" dxfId="5">
      <formula>AND($A8&lt;&gt;"",$J8="Aprobado",$M8="Pendiente")</formula>
    </cfRule>
    <cfRule type="cellIs" priority="5" operator="equal" dxfId="3">
      <formula>"Integrado"</formula>
    </cfRule>
  </conditionalFormatting>
  <conditionalFormatting sqref="S8:S207">
    <cfRule type="cellIs" priority="6" operator="equal" dxfId="3">
      <formula>"Correcto"</formula>
    </cfRule>
    <cfRule type="expression" priority="7" dxfId="0">
      <formula>AND($S8&lt;&gt;"",$S8&lt;&gt;"Correcto")</formula>
    </cfRule>
  </conditionalFormatting>
  <conditionalFormatting sqref="T8:T207">
    <cfRule type="dataBar" priority="8">
      <dataBar>
        <cfvo type="num" val="0"/>
        <cfvo type="num" val="1"/>
        <color rgb="0016867A"/>
      </dataBar>
    </cfRule>
  </conditionalFormatting>
  <dataValidations count="9">
    <dataValidation sqref="B8:B207" showDropDown="0" showInputMessage="0" showErrorMessage="1" allowBlank="0" errorTitle="Valor no válido" error="Selecciona un valor de la lista." type="list" errorStyle="stop">
      <formula1>"Subtítulo,Grafismo"</formula1>
    </dataValidation>
    <dataValidation sqref="E8:E207" showDropDown="0" showInputMessage="0" showErrorMessage="1" allowBlank="0" errorTitle="Valor no válido" error="Selecciona un valor de la lista." type="list" errorStyle="stop">
      <formula1>"Español,Catalán,Gallego,Euskera,Inglés,Francés,Alemán,Portugués,Italiano,Sin idioma"</formula1>
    </dataValidation>
    <dataValidation sqref="F8:F207" showDropDown="0" showInputMessage="0" showErrorMessage="1" allowBlank="0" errorTitle="Valor no válido" error="Selecciona un valor de la lista." type="list" errorStyle="stop">
      <formula1>"SRT,VTT,STL,Texto incrustado,PNG,PSD,AI,MOV con alfa,MOGRT"</formula1>
    </dataValidation>
    <dataValidation sqref="H8:H207" showDropDown="0" showInputMessage="0" showErrorMessage="1" allowBlank="0" errorTitle="Valor no válido" error="Selecciona un valor de la lista." type="list" errorStyle="stop">
      <formula1>"Alba Ríos,Teo Marín,Inés Prado,Joel Navas,Equipo Lumen,Proveedor externo ficticio"</formula1>
    </dataValidation>
    <dataValidation sqref="J8:J207" showDropDown="0" showInputMessage="0" showErrorMessage="1" allowBlank="0" errorTitle="Valor no válido" error="Selecciona un valor de la lista." type="list" errorStyle="stop">
      <formula1>"Pendiente,En preparación,En revisión,Cambios solicitados,Aprobado"</formula1>
    </dataValidation>
    <dataValidation sqref="K8:K207" showDropDown="0" showInputMessage="0" showErrorMessage="1" allowBlank="0" errorTitle="Valor no válido" error="Selecciona un valor de la lista." type="list" errorStyle="stop">
      <formula1>"Nora Vidal,Leo Sanz,Coordinación de posproducción,Cliente ficticio"</formula1>
    </dataValidation>
    <dataValidation sqref="M8:M207" showDropDown="0" showInputMessage="0" showErrorMessage="1" allowBlank="0" errorTitle="Valor no válido" error="Selecciona un valor de la lista." type="list" errorStyle="stop">
      <formula1>"Pendiente,En pruebas,Integrado,No aplica"</formula1>
    </dataValidation>
    <dataValidation sqref="A8:A207" showDropDown="0" showInputMessage="0" showErrorMessage="1" allowBlank="0" errorTitle="ID duplicado" error="El ID debe ser único dentro de la hoja." type="custom" errorStyle="stop">
      <formula1>OR(A8="",COUNTIF($A$8:$A$207,A8)=1)</formula1>
    </dataValidation>
    <dataValidation sqref="I8:I207 L8:L207 N8:N207" showDropDown="0" showInputMessage="0" showErrorMessage="1" allowBlank="0" errorTitle="Fecha no válida" error="Introduce una fecha válida entre el 01/01/2020 y el 31/12/2035." type="date" errorStyle="stop" operator="between">
      <formula1>DATE(2020,1,1)</formula1>
      <formula2>DATE(2035,12,31)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</cols>
  <sheetData>
    <row r="1">
      <c r="A1" s="28" t="inlineStr">
        <is>
          <t>Tipos</t>
        </is>
      </c>
      <c r="B1" s="28" t="inlineStr">
        <is>
          <t>Idiomas</t>
        </is>
      </c>
      <c r="C1" s="28" t="inlineStr">
        <is>
          <t>Formatos</t>
        </is>
      </c>
      <c r="D1" s="28" t="inlineStr">
        <is>
          <t>Responsables</t>
        </is>
      </c>
      <c r="E1" s="28" t="inlineStr">
        <is>
          <t>Revisores</t>
        </is>
      </c>
      <c r="F1" s="28" t="inlineStr">
        <is>
          <t>Estados de revisión</t>
        </is>
      </c>
      <c r="G1" s="28" t="inlineStr">
        <is>
          <t>Estados de integración</t>
        </is>
      </c>
    </row>
    <row r="2">
      <c r="A2" s="29" t="inlineStr">
        <is>
          <t>Subtítulo</t>
        </is>
      </c>
      <c r="B2" s="29" t="inlineStr">
        <is>
          <t>Español</t>
        </is>
      </c>
      <c r="C2" s="29" t="inlineStr">
        <is>
          <t>SRT</t>
        </is>
      </c>
      <c r="D2" s="29" t="inlineStr">
        <is>
          <t>Alba Ríos</t>
        </is>
      </c>
      <c r="E2" s="29" t="inlineStr">
        <is>
          <t>Nora Vidal</t>
        </is>
      </c>
      <c r="F2" s="29" t="inlineStr">
        <is>
          <t>Pendiente</t>
        </is>
      </c>
      <c r="G2" s="29" t="inlineStr">
        <is>
          <t>Pendiente</t>
        </is>
      </c>
    </row>
    <row r="3">
      <c r="A3" s="29" t="inlineStr">
        <is>
          <t>Grafismo</t>
        </is>
      </c>
      <c r="B3" s="29" t="inlineStr">
        <is>
          <t>Catalán</t>
        </is>
      </c>
      <c r="C3" s="29" t="inlineStr">
        <is>
          <t>VTT</t>
        </is>
      </c>
      <c r="D3" s="29" t="inlineStr">
        <is>
          <t>Teo Marín</t>
        </is>
      </c>
      <c r="E3" s="29" t="inlineStr">
        <is>
          <t>Leo Sanz</t>
        </is>
      </c>
      <c r="F3" s="29" t="inlineStr">
        <is>
          <t>En preparación</t>
        </is>
      </c>
      <c r="G3" s="29" t="inlineStr">
        <is>
          <t>En pruebas</t>
        </is>
      </c>
    </row>
    <row r="4">
      <c r="B4" s="29" t="inlineStr">
        <is>
          <t>Gallego</t>
        </is>
      </c>
      <c r="C4" s="29" t="inlineStr">
        <is>
          <t>STL</t>
        </is>
      </c>
      <c r="D4" s="29" t="inlineStr">
        <is>
          <t>Inés Prado</t>
        </is>
      </c>
      <c r="E4" s="29" t="inlineStr">
        <is>
          <t>Coordinación de posproducción</t>
        </is>
      </c>
      <c r="F4" s="29" t="inlineStr">
        <is>
          <t>En revisión</t>
        </is>
      </c>
      <c r="G4" s="29" t="inlineStr">
        <is>
          <t>Integrado</t>
        </is>
      </c>
    </row>
    <row r="5">
      <c r="B5" s="29" t="inlineStr">
        <is>
          <t>Euskera</t>
        </is>
      </c>
      <c r="C5" s="29" t="inlineStr">
        <is>
          <t>Texto incrustado</t>
        </is>
      </c>
      <c r="D5" s="29" t="inlineStr">
        <is>
          <t>Joel Navas</t>
        </is>
      </c>
      <c r="E5" s="29" t="inlineStr">
        <is>
          <t>Cliente ficticio</t>
        </is>
      </c>
      <c r="F5" s="29" t="inlineStr">
        <is>
          <t>Cambios solicitados</t>
        </is>
      </c>
      <c r="G5" s="29" t="inlineStr">
        <is>
          <t>No aplica</t>
        </is>
      </c>
    </row>
    <row r="6">
      <c r="B6" s="29" t="inlineStr">
        <is>
          <t>Inglés</t>
        </is>
      </c>
      <c r="C6" s="29" t="inlineStr">
        <is>
          <t>PNG</t>
        </is>
      </c>
      <c r="D6" s="29" t="inlineStr">
        <is>
          <t>Equipo Lumen</t>
        </is>
      </c>
      <c r="F6" s="29" t="inlineStr">
        <is>
          <t>Aprobado</t>
        </is>
      </c>
    </row>
    <row r="7">
      <c r="B7" s="29" t="inlineStr">
        <is>
          <t>Francés</t>
        </is>
      </c>
      <c r="C7" s="29" t="inlineStr">
        <is>
          <t>PSD</t>
        </is>
      </c>
      <c r="D7" s="29" t="inlineStr">
        <is>
          <t>Proveedor externo ficticio</t>
        </is>
      </c>
    </row>
    <row r="8">
      <c r="B8" s="29" t="inlineStr">
        <is>
          <t>Alemán</t>
        </is>
      </c>
      <c r="C8" s="29" t="inlineStr">
        <is>
          <t>AI</t>
        </is>
      </c>
    </row>
    <row r="9">
      <c r="B9" s="29" t="inlineStr">
        <is>
          <t>Portugués</t>
        </is>
      </c>
      <c r="C9" s="29" t="inlineStr">
        <is>
          <t>MOV con alfa</t>
        </is>
      </c>
    </row>
    <row r="10">
      <c r="B10" s="29" t="inlineStr">
        <is>
          <t>Italiano</t>
        </is>
      </c>
      <c r="C10" s="29" t="inlineStr">
        <is>
          <t>MOGRT</t>
        </is>
      </c>
    </row>
    <row r="11">
      <c r="B11" s="29" t="inlineStr">
        <is>
          <t>Sin idioma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0" customHeight="1">
      <c r="A1" s="1" t="inlineStr">
        <is>
          <t>Cómo utilizar esta plantilla</t>
        </is>
      </c>
      <c r="B1" s="38" t="n"/>
      <c r="C1" s="38" t="n"/>
      <c r="D1" s="38" t="n"/>
      <c r="E1" s="38" t="n"/>
      <c r="F1" s="38" t="n"/>
      <c r="G1" s="38" t="n"/>
      <c r="H1" s="39" t="n"/>
    </row>
    <row r="2"/>
    <row r="3">
      <c r="A3" s="30" t="inlineStr">
        <is>
          <t>Flujo recomendado</t>
        </is>
      </c>
    </row>
    <row r="4" ht="28" customHeight="1">
      <c r="A4" s="31" t="inlineStr">
        <is>
          <t>1. Crea una fila por cada combinación de pieza, idioma, formato y versión.</t>
        </is>
      </c>
    </row>
    <row r="5" ht="28" customHeight="1">
      <c r="A5" s="32" t="inlineStr">
        <is>
          <t>2. Asigna un ID único y una fecha objetivo.</t>
        </is>
      </c>
    </row>
    <row r="6" ht="28" customHeight="1">
      <c r="A6" s="31" t="inlineStr">
        <is>
          <t>3. Actualiza el estado de revisión a medida que avance la pieza.</t>
        </is>
      </c>
    </row>
    <row r="7" ht="28" customHeight="1">
      <c r="A7" s="32" t="inlineStr">
        <is>
          <t>4. Completa revisor/a y fecha cuando se apruebe una pieza o se soliciten cambios.</t>
        </is>
      </c>
    </row>
    <row r="8" ht="28" customHeight="1">
      <c r="A8" s="31" t="inlineStr">
        <is>
          <t>5. Marca «Integrado» solo cuando la versión esté incorporada en el máster o entrega correspondiente.</t>
        </is>
      </c>
    </row>
    <row r="9" ht="28" customHeight="1">
      <c r="A9" s="32" t="inlineStr">
        <is>
          <t>6. Revisa las alertas de Resumen y la columna «Resultado del control».</t>
        </is>
      </c>
    </row>
    <row r="10" ht="28" customHeight="1">
      <c r="A10" s="31" t="inlineStr">
        <is>
          <t>7. Duplica una fila solo si necesitas otra versión, idioma o formato, y cambia el ID.</t>
        </is>
      </c>
    </row>
    <row r="11"/>
    <row r="12">
      <c r="A12" s="30" t="inlineStr">
        <is>
          <t>Criterios de registro</t>
        </is>
      </c>
    </row>
    <row r="13" ht="28" customHeight="1">
      <c r="A13" s="32" t="inlineStr">
        <is>
          <t>Subtítulos: utiliza SRT, VTT, STL o Texto incrustado.</t>
        </is>
      </c>
    </row>
    <row r="14" ht="28" customHeight="1">
      <c r="A14" s="31" t="inlineStr">
        <is>
          <t>Grafismos: utiliza PNG, PSD, AI, MOV con alfa, MOGRT o Texto incrustado.</t>
        </is>
      </c>
    </row>
    <row r="15" ht="28" customHeight="1">
      <c r="A15" s="32" t="inlineStr">
        <is>
          <t>Sin idioma: reserva esta opción para piezas puramente visuales o sin texto localizado.</t>
        </is>
      </c>
    </row>
    <row r="16" ht="28" customHeight="1">
      <c r="A16" s="31" t="inlineStr">
        <is>
          <t>Referencia de archivo: introduce solo un nombre de archivo o una ruta relativa; no insertes enlaces externos.</t>
        </is>
      </c>
    </row>
    <row r="17" ht="28" customHeight="1">
      <c r="A17" s="32" t="inlineStr">
        <is>
          <t>No aplica: utiliza esta opción únicamente cuando la pieza no requiera integración final.</t>
        </is>
      </c>
    </row>
    <row r="18"/>
    <row r="19">
      <c r="A19" s="30" t="inlineStr">
        <is>
          <t>Interpretación de alertas</t>
        </is>
      </c>
    </row>
    <row r="20">
      <c r="A20" s="13" t="inlineStr">
        <is>
          <t>Color</t>
        </is>
      </c>
      <c r="B20" s="13" t="inlineStr">
        <is>
          <t>Significado</t>
        </is>
      </c>
    </row>
    <row r="21" ht="26" customHeight="1">
      <c r="A21" s="33" t="inlineStr">
        <is>
          <t>Rojo</t>
        </is>
      </c>
      <c r="B21" s="33" t="inlineStr">
        <is>
          <t>Fecha vencida o incidencia de datos.</t>
        </is>
      </c>
    </row>
    <row r="22" ht="26" customHeight="1">
      <c r="A22" s="34" t="inlineStr">
        <is>
          <t>Amarillo</t>
        </is>
      </c>
      <c r="B22" s="34" t="inlineStr">
        <is>
          <t>Fecha objetivo dentro de los próximos 7 días.</t>
        </is>
      </c>
    </row>
    <row r="23" ht="26" customHeight="1">
      <c r="A23" s="35" t="inlineStr">
        <is>
          <t>Naranja</t>
        </is>
      </c>
      <c r="B23" s="35" t="inlineStr">
        <is>
          <t>La revisión ha solicitado cambios.</t>
        </is>
      </c>
    </row>
    <row r="24" ht="26" customHeight="1">
      <c r="A24" s="36" t="inlineStr">
        <is>
          <t>Azul</t>
        </is>
      </c>
      <c r="B24" s="36" t="inlineStr">
        <is>
          <t>Pieza aprobada pendiente de integración.</t>
        </is>
      </c>
    </row>
    <row r="25" ht="26" customHeight="1">
      <c r="A25" s="37" t="inlineStr">
        <is>
          <t>Verde</t>
        </is>
      </c>
      <c r="B25" s="37" t="inlineStr">
        <is>
          <t>Pieza integrada o control correcto.</t>
        </is>
      </c>
    </row>
    <row r="26"/>
    <row r="27">
      <c r="A27" s="30" t="inlineStr">
        <is>
          <t>Nota final</t>
        </is>
      </c>
    </row>
    <row r="28" ht="52" customHeight="1">
      <c r="A28" s="31" t="inlineStr">
        <is>
          <t>Los diez registros iniciales son ejemplos ficticios y pueden eliminarse antes de utilizar la plantilla. El libro es una herramienta de control operativo y no sustituye los criterios de revisión editorial o técnica de cada producción.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2026-09-08T09:16:13Z</dcterms:created>
  <dcterms:modified xmlns:dcterms="http://purl.org/dc/terms/" xmlns:xsi="http://www.w3.org/2001/XMLSchema-instance" xsi:type="dcterms:W3CDTF">2026-09-08T09:16:14+00:00Z</dcterms:modified>
</cp:coreProperties>
</file>